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23-0253\Desktop\"/>
    </mc:Choice>
  </mc:AlternateContent>
  <xr:revisionPtr revIDLastSave="0" documentId="13_ncr:1_{441C198C-5DE2-4D64-93A1-FD5EA3F428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7月別 " sheetId="31" r:id="rId1"/>
    <sheet name="R7内訳  " sheetId="30" r:id="rId2"/>
    <sheet name="R6月別   " sheetId="29" r:id="rId3"/>
    <sheet name="R5月別  " sheetId="9" r:id="rId4"/>
    <sheet name="R5内訳 " sheetId="28" r:id="rId5"/>
    <sheet name="R4月別 " sheetId="1" r:id="rId6"/>
    <sheet name="R4内訳 " sheetId="8" r:id="rId7"/>
    <sheet name="R3月別" sheetId="26" r:id="rId8"/>
    <sheet name="R3内訳" sheetId="27" r:id="rId9"/>
    <sheet name="R2月別" sheetId="24" r:id="rId10"/>
    <sheet name="R2内訳" sheetId="25" r:id="rId11"/>
    <sheet name="31月別" sheetId="22" r:id="rId12"/>
    <sheet name="31内訳" sheetId="23" r:id="rId13"/>
    <sheet name="30月別" sheetId="20" r:id="rId14"/>
    <sheet name="30内訳" sheetId="21" r:id="rId15"/>
    <sheet name="29月別" sheetId="19" r:id="rId16"/>
    <sheet name="29内訳" sheetId="18" r:id="rId17"/>
    <sheet name="28内訳" sheetId="16" r:id="rId18"/>
    <sheet name="28月別" sheetId="17" r:id="rId19"/>
    <sheet name="27内訳" sheetId="14" r:id="rId20"/>
    <sheet name="27月別" sheetId="15" r:id="rId21"/>
    <sheet name="26内訳" sheetId="10" r:id="rId22"/>
    <sheet name="26月別" sheetId="11" r:id="rId23"/>
    <sheet name="25内訳" sheetId="13" r:id="rId24"/>
    <sheet name="25月別" sheetId="12" r:id="rId25"/>
    <sheet name="24内訳" sheetId="6" r:id="rId26"/>
    <sheet name="24月別" sheetId="7" r:id="rId27"/>
    <sheet name="23内訳" sheetId="2" r:id="rId28"/>
    <sheet name="23月別" sheetId="5" r:id="rId29"/>
    <sheet name="22内訳" sheetId="4" r:id="rId30"/>
    <sheet name="22月別" sheetId="3" r:id="rId31"/>
  </sheets>
  <definedNames>
    <definedName name="_xlnm.Print_Area" localSheetId="21">'26内訳'!$A$1:$D$75</definedName>
    <definedName name="_xlnm.Print_Area" localSheetId="19">'27内訳'!$A$1:$D$89</definedName>
    <definedName name="_xlnm.Print_Area" localSheetId="17">'28内訳'!$A$1:$D$71</definedName>
    <definedName name="_xlnm.Print_Area" localSheetId="16">'29内訳'!$A$1:$D$69</definedName>
    <definedName name="_xlnm.Print_Area" localSheetId="12">'31内訳'!$A$1:$D$72</definedName>
    <definedName name="_xlnm.Print_Area" localSheetId="10">'R2内訳'!$A$1:$D$42</definedName>
    <definedName name="_xlnm.Print_Area" localSheetId="8">'R3内訳'!$A$1:$D$42</definedName>
    <definedName name="_xlnm.Print_Area" localSheetId="6">'R4内訳 '!$A$1:$D$40</definedName>
    <definedName name="_xlnm.Print_Area" localSheetId="4">'R5内訳 '!$A$1:$D$56</definedName>
    <definedName name="_xlnm.Print_Area" localSheetId="1">'R7内訳  '!$A$1:$D$31</definedName>
    <definedName name="_xlnm.Print_Titles" localSheetId="21">'26内訳'!$1:$1</definedName>
    <definedName name="_xlnm.Print_Titles" localSheetId="19">'27内訳'!$1:$1</definedName>
    <definedName name="_xlnm.Print_Titles" localSheetId="17">'28内訳'!$1:$1</definedName>
    <definedName name="_xlnm.Print_Titles" localSheetId="16">'29内訳'!$1:$1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0" l="1"/>
  <c r="H16" i="31"/>
  <c r="G16" i="31"/>
  <c r="F16" i="31"/>
  <c r="E16" i="31"/>
  <c r="D16" i="31"/>
  <c r="C16" i="31"/>
  <c r="B16" i="31"/>
  <c r="G15" i="3"/>
  <c r="F15" i="3"/>
  <c r="E15" i="3"/>
  <c r="D15" i="3"/>
  <c r="H15" i="3" s="1"/>
  <c r="C15" i="3"/>
  <c r="B15" i="3"/>
  <c r="H14" i="3"/>
  <c r="H13" i="3"/>
  <c r="H12" i="3"/>
  <c r="H11" i="3"/>
  <c r="H10" i="3"/>
  <c r="H9" i="3"/>
  <c r="H8" i="3"/>
  <c r="H7" i="3"/>
  <c r="H6" i="3"/>
  <c r="H5" i="3"/>
  <c r="H4" i="3"/>
  <c r="H3" i="3"/>
  <c r="G15" i="5"/>
  <c r="F15" i="5"/>
  <c r="B15" i="5"/>
  <c r="D14" i="5"/>
  <c r="C14" i="5"/>
  <c r="H14" i="5" s="1"/>
  <c r="C13" i="5"/>
  <c r="H13" i="5" s="1"/>
  <c r="D12" i="5"/>
  <c r="C12" i="5"/>
  <c r="H12" i="5" s="1"/>
  <c r="D11" i="5"/>
  <c r="C11" i="5"/>
  <c r="H11" i="5" s="1"/>
  <c r="E9" i="5"/>
  <c r="D9" i="5"/>
  <c r="C9" i="5"/>
  <c r="H9" i="5" s="1"/>
  <c r="E8" i="5"/>
  <c r="D8" i="5"/>
  <c r="C8" i="5"/>
  <c r="H8" i="5" s="1"/>
  <c r="E7" i="5"/>
  <c r="D7" i="5"/>
  <c r="C7" i="5"/>
  <c r="H7" i="5" s="1"/>
  <c r="E6" i="5"/>
  <c r="C6" i="5"/>
  <c r="H6" i="5" s="1"/>
  <c r="H5" i="5"/>
  <c r="E5" i="5"/>
  <c r="E15" i="5" s="1"/>
  <c r="D5" i="5"/>
  <c r="D15" i="5" s="1"/>
  <c r="C5" i="5"/>
  <c r="H4" i="5"/>
  <c r="C4" i="5"/>
  <c r="C3" i="5"/>
  <c r="C15" i="5" s="1"/>
  <c r="D60" i="2"/>
  <c r="C60" i="2"/>
  <c r="D55" i="2"/>
  <c r="C55" i="2"/>
  <c r="D47" i="2"/>
  <c r="C47" i="2"/>
  <c r="D40" i="2"/>
  <c r="C40" i="2"/>
  <c r="D35" i="2"/>
  <c r="C35" i="2"/>
  <c r="D21" i="2"/>
  <c r="C21" i="2"/>
  <c r="D13" i="2"/>
  <c r="C13" i="2"/>
  <c r="D6" i="2"/>
  <c r="C6" i="2"/>
  <c r="G16" i="7"/>
  <c r="F16" i="7"/>
  <c r="E16" i="7"/>
  <c r="D16" i="7"/>
  <c r="C16" i="7"/>
  <c r="H16" i="7" s="1"/>
  <c r="B16" i="7"/>
  <c r="H15" i="7"/>
  <c r="H14" i="7"/>
  <c r="H13" i="7"/>
  <c r="H12" i="7"/>
  <c r="H11" i="7"/>
  <c r="H10" i="7"/>
  <c r="H9" i="7"/>
  <c r="H8" i="7"/>
  <c r="H7" i="7"/>
  <c r="H6" i="7"/>
  <c r="H5" i="7"/>
  <c r="H4" i="7"/>
  <c r="D58" i="6"/>
  <c r="C58" i="6"/>
  <c r="D46" i="6"/>
  <c r="C46" i="6"/>
  <c r="D41" i="6"/>
  <c r="C41" i="6"/>
  <c r="D35" i="6"/>
  <c r="C35" i="6"/>
  <c r="D28" i="6"/>
  <c r="C28" i="6"/>
  <c r="D23" i="6"/>
  <c r="C23" i="6"/>
  <c r="D18" i="6"/>
  <c r="C18" i="6"/>
  <c r="D9" i="6"/>
  <c r="C9" i="6"/>
  <c r="G16" i="12"/>
  <c r="F16" i="12"/>
  <c r="E16" i="12"/>
  <c r="D16" i="12"/>
  <c r="C16" i="12"/>
  <c r="B16" i="12"/>
  <c r="H16" i="12" s="1"/>
  <c r="H15" i="12"/>
  <c r="H14" i="12"/>
  <c r="H13" i="12"/>
  <c r="H12" i="12"/>
  <c r="H11" i="12"/>
  <c r="H10" i="12"/>
  <c r="H9" i="12"/>
  <c r="H8" i="12"/>
  <c r="H7" i="12"/>
  <c r="H6" i="12"/>
  <c r="H5" i="12"/>
  <c r="H4" i="12"/>
  <c r="D72" i="13"/>
  <c r="C72" i="13"/>
  <c r="D67" i="13"/>
  <c r="C67" i="13"/>
  <c r="D62" i="13"/>
  <c r="C62" i="13"/>
  <c r="D52" i="13"/>
  <c r="C52" i="13"/>
  <c r="D46" i="13"/>
  <c r="C46" i="13"/>
  <c r="D39" i="13"/>
  <c r="C39" i="13"/>
  <c r="D34" i="13"/>
  <c r="C34" i="13"/>
  <c r="D29" i="13"/>
  <c r="C29" i="13"/>
  <c r="D21" i="13"/>
  <c r="C21" i="13"/>
  <c r="D16" i="13"/>
  <c r="C16" i="13"/>
  <c r="D9" i="13"/>
  <c r="C9" i="13"/>
  <c r="G16" i="11"/>
  <c r="F16" i="11"/>
  <c r="E16" i="11"/>
  <c r="D16" i="11"/>
  <c r="C16" i="11"/>
  <c r="B16" i="11"/>
  <c r="H16" i="11" s="1"/>
  <c r="H15" i="11"/>
  <c r="H14" i="11"/>
  <c r="H13" i="11"/>
  <c r="H12" i="11"/>
  <c r="H11" i="11"/>
  <c r="H10" i="11"/>
  <c r="H9" i="11"/>
  <c r="D9" i="11"/>
  <c r="H8" i="11"/>
  <c r="H6" i="11"/>
  <c r="H5" i="11"/>
  <c r="H4" i="11"/>
  <c r="D75" i="10"/>
  <c r="C75" i="10"/>
  <c r="D69" i="10"/>
  <c r="C69" i="10"/>
  <c r="D60" i="10"/>
  <c r="C60" i="10"/>
  <c r="D50" i="10"/>
  <c r="C50" i="10"/>
  <c r="D44" i="10"/>
  <c r="C44" i="10"/>
  <c r="D38" i="10"/>
  <c r="C38" i="10"/>
  <c r="C33" i="10"/>
  <c r="D32" i="10"/>
  <c r="D33" i="10" s="1"/>
  <c r="D24" i="10"/>
  <c r="C24" i="10"/>
  <c r="D19" i="10"/>
  <c r="C19" i="10"/>
  <c r="D8" i="10"/>
  <c r="C8" i="10"/>
  <c r="G16" i="15"/>
  <c r="F16" i="15"/>
  <c r="E16" i="15"/>
  <c r="D16" i="15"/>
  <c r="C16" i="15"/>
  <c r="B16" i="15"/>
  <c r="H16" i="15" s="1"/>
  <c r="H15" i="15"/>
  <c r="H14" i="15"/>
  <c r="H13" i="15"/>
  <c r="H12" i="15"/>
  <c r="H11" i="15"/>
  <c r="H10" i="15"/>
  <c r="H9" i="15"/>
  <c r="H8" i="15"/>
  <c r="H7" i="15"/>
  <c r="H6" i="15"/>
  <c r="H5" i="15"/>
  <c r="H4" i="15"/>
  <c r="D84" i="14"/>
  <c r="C84" i="14"/>
  <c r="D77" i="14"/>
  <c r="C77" i="14"/>
  <c r="D71" i="14"/>
  <c r="C71" i="14"/>
  <c r="D61" i="14"/>
  <c r="C61" i="14"/>
  <c r="D54" i="14"/>
  <c r="C54" i="14"/>
  <c r="D41" i="14"/>
  <c r="C41" i="14"/>
  <c r="C31" i="14"/>
  <c r="D30" i="14"/>
  <c r="D31" i="14" s="1"/>
  <c r="D25" i="14"/>
  <c r="C25" i="14"/>
  <c r="D19" i="14"/>
  <c r="C19" i="14"/>
  <c r="D8" i="14"/>
  <c r="C8" i="14"/>
  <c r="G16" i="17"/>
  <c r="F16" i="17"/>
  <c r="E16" i="17"/>
  <c r="D16" i="17"/>
  <c r="C16" i="17"/>
  <c r="B16" i="17"/>
  <c r="H16" i="17" s="1"/>
  <c r="H15" i="17"/>
  <c r="H14" i="17"/>
  <c r="H13" i="17"/>
  <c r="H12" i="17"/>
  <c r="H11" i="17"/>
  <c r="H10" i="17"/>
  <c r="H9" i="17"/>
  <c r="D9" i="17"/>
  <c r="H8" i="17"/>
  <c r="H7" i="17"/>
  <c r="H5" i="17"/>
  <c r="H4" i="17"/>
  <c r="D69" i="16"/>
  <c r="C69" i="16"/>
  <c r="D63" i="16"/>
  <c r="C63" i="16"/>
  <c r="D54" i="16"/>
  <c r="C54" i="16"/>
  <c r="D48" i="16"/>
  <c r="C48" i="16"/>
  <c r="D41" i="16"/>
  <c r="C41" i="16"/>
  <c r="D35" i="16"/>
  <c r="C35" i="16"/>
  <c r="D28" i="16"/>
  <c r="C28" i="16"/>
  <c r="D18" i="16"/>
  <c r="C18" i="16"/>
  <c r="D9" i="16"/>
  <c r="C9" i="16"/>
  <c r="D68" i="18"/>
  <c r="C68" i="18"/>
  <c r="D62" i="18"/>
  <c r="C62" i="18"/>
  <c r="D51" i="18"/>
  <c r="C51" i="18"/>
  <c r="D46" i="18"/>
  <c r="C46" i="18"/>
  <c r="D40" i="18"/>
  <c r="C40" i="18"/>
  <c r="D34" i="18"/>
  <c r="C34" i="18"/>
  <c r="D29" i="18"/>
  <c r="C29" i="18"/>
  <c r="D24" i="18"/>
  <c r="C24" i="18"/>
  <c r="D18" i="18"/>
  <c r="C18" i="18"/>
  <c r="D8" i="18"/>
  <c r="C8" i="18"/>
  <c r="G16" i="19"/>
  <c r="F16" i="19"/>
  <c r="H16" i="19" s="1"/>
  <c r="E16" i="19"/>
  <c r="D16" i="19"/>
  <c r="C16" i="19"/>
  <c r="B16" i="19"/>
  <c r="H15" i="19"/>
  <c r="H14" i="19"/>
  <c r="H13" i="19"/>
  <c r="H12" i="19"/>
  <c r="H11" i="19"/>
  <c r="H10" i="19"/>
  <c r="H9" i="19"/>
  <c r="H8" i="19"/>
  <c r="H7" i="19"/>
  <c r="H6" i="19"/>
  <c r="H5" i="19"/>
  <c r="H4" i="19"/>
  <c r="D61" i="21"/>
  <c r="C61" i="21"/>
  <c r="D57" i="21"/>
  <c r="C57" i="21"/>
  <c r="D49" i="21"/>
  <c r="C49" i="21"/>
  <c r="D43" i="21"/>
  <c r="C43" i="21"/>
  <c r="D36" i="21"/>
  <c r="C36" i="21"/>
  <c r="D31" i="21"/>
  <c r="C31" i="21"/>
  <c r="D25" i="21"/>
  <c r="C25" i="21"/>
  <c r="D20" i="21"/>
  <c r="C20" i="21"/>
  <c r="D15" i="21"/>
  <c r="C15" i="21"/>
  <c r="D7" i="21"/>
  <c r="C7" i="21"/>
  <c r="G16" i="20"/>
  <c r="F16" i="20"/>
  <c r="E16" i="20"/>
  <c r="D16" i="20"/>
  <c r="C16" i="20"/>
  <c r="B16" i="20"/>
  <c r="H16" i="20" s="1"/>
  <c r="H15" i="20"/>
  <c r="H14" i="20"/>
  <c r="H13" i="20"/>
  <c r="H12" i="20"/>
  <c r="H11" i="20"/>
  <c r="H9" i="20"/>
  <c r="H8" i="20"/>
  <c r="H7" i="20"/>
  <c r="H6" i="20"/>
  <c r="H5" i="20"/>
  <c r="H4" i="20"/>
  <c r="D68" i="23"/>
  <c r="C68" i="23"/>
  <c r="D63" i="23"/>
  <c r="C63" i="23"/>
  <c r="D52" i="23"/>
  <c r="C52" i="23"/>
  <c r="D47" i="23"/>
  <c r="C47" i="23"/>
  <c r="D41" i="23"/>
  <c r="C41" i="23"/>
  <c r="D29" i="23"/>
  <c r="C29" i="23"/>
  <c r="D24" i="23"/>
  <c r="C24" i="23"/>
  <c r="D18" i="23"/>
  <c r="C18" i="23"/>
  <c r="D8" i="23"/>
  <c r="C8" i="23"/>
  <c r="G16" i="22"/>
  <c r="F16" i="22"/>
  <c r="E16" i="22"/>
  <c r="D16" i="22"/>
  <c r="C16" i="22"/>
  <c r="B16" i="22"/>
  <c r="H16" i="22" s="1"/>
  <c r="H15" i="22"/>
  <c r="H14" i="22"/>
  <c r="H13" i="22"/>
  <c r="H12" i="22"/>
  <c r="H11" i="22"/>
  <c r="H10" i="22"/>
  <c r="H9" i="22"/>
  <c r="H8" i="22"/>
  <c r="H7" i="22"/>
  <c r="H6" i="22"/>
  <c r="H5" i="22"/>
  <c r="H4" i="22"/>
  <c r="D42" i="25"/>
  <c r="C42" i="25"/>
  <c r="D33" i="25"/>
  <c r="C33" i="25"/>
  <c r="D26" i="25"/>
  <c r="C26" i="25"/>
  <c r="D19" i="25"/>
  <c r="C19" i="25"/>
  <c r="D12" i="25"/>
  <c r="C12" i="25"/>
  <c r="D5" i="25"/>
  <c r="C5" i="25"/>
  <c r="H16" i="24"/>
  <c r="G16" i="24"/>
  <c r="F16" i="24"/>
  <c r="E16" i="24"/>
  <c r="D16" i="24"/>
  <c r="C16" i="24"/>
  <c r="B16" i="24"/>
  <c r="H15" i="24"/>
  <c r="H14" i="24"/>
  <c r="H13" i="24"/>
  <c r="H12" i="24"/>
  <c r="H11" i="24"/>
  <c r="H10" i="24"/>
  <c r="H9" i="24"/>
  <c r="H8" i="24"/>
  <c r="H7" i="24"/>
  <c r="H6" i="24"/>
  <c r="H5" i="24"/>
  <c r="H4" i="24"/>
  <c r="D37" i="27"/>
  <c r="C37" i="27"/>
  <c r="D31" i="27"/>
  <c r="C31" i="27"/>
  <c r="D22" i="27"/>
  <c r="C22" i="27"/>
  <c r="D8" i="27"/>
  <c r="C8" i="27"/>
  <c r="G16" i="26"/>
  <c r="F16" i="26"/>
  <c r="E16" i="26"/>
  <c r="D16" i="26"/>
  <c r="C16" i="26"/>
  <c r="B16" i="26"/>
  <c r="H16" i="26" s="1"/>
  <c r="H15" i="26"/>
  <c r="H14" i="26"/>
  <c r="H13" i="26"/>
  <c r="H12" i="26"/>
  <c r="H11" i="26"/>
  <c r="H10" i="26"/>
  <c r="H9" i="26"/>
  <c r="H8" i="26"/>
  <c r="H7" i="26"/>
  <c r="H6" i="26"/>
  <c r="H5" i="26"/>
  <c r="H4" i="26"/>
  <c r="C39" i="8"/>
  <c r="D27" i="8"/>
  <c r="C27" i="8"/>
  <c r="D14" i="8"/>
  <c r="C14" i="8"/>
  <c r="D8" i="8"/>
  <c r="C8" i="8"/>
  <c r="G16" i="1"/>
  <c r="F16" i="1"/>
  <c r="E16" i="1"/>
  <c r="D16" i="1"/>
  <c r="C16" i="1"/>
  <c r="B16" i="1"/>
  <c r="H4" i="1"/>
  <c r="H16" i="1" s="1"/>
  <c r="C55" i="28"/>
  <c r="C50" i="28"/>
  <c r="C45" i="28"/>
  <c r="D38" i="28"/>
  <c r="C38" i="28"/>
  <c r="D23" i="28"/>
  <c r="C23" i="28"/>
  <c r="D18" i="28"/>
  <c r="C18" i="28"/>
  <c r="D12" i="28"/>
  <c r="C12" i="28"/>
  <c r="D6" i="28"/>
  <c r="C6" i="28"/>
  <c r="G16" i="9"/>
  <c r="F16" i="9"/>
  <c r="E16" i="9"/>
  <c r="D16" i="9"/>
  <c r="C16" i="9"/>
  <c r="B16" i="9"/>
  <c r="H5" i="9"/>
  <c r="H4" i="9"/>
  <c r="H16" i="9" s="1"/>
  <c r="H16" i="29"/>
  <c r="G16" i="29"/>
  <c r="F16" i="29"/>
  <c r="E16" i="29"/>
  <c r="D16" i="29"/>
  <c r="C16" i="29"/>
  <c r="B16" i="29"/>
  <c r="H15" i="5" l="1"/>
  <c r="H3" i="5"/>
</calcChain>
</file>

<file path=xl/sharedStrings.xml><?xml version="1.0" encoding="utf-8"?>
<sst xmlns="http://schemas.openxmlformats.org/spreadsheetml/2006/main" count="1714" uniqueCount="397">
  <si>
    <t>可児工業団地協同組合新年互礼会（議長、建設経済委員長）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シンネン</t>
    </rPh>
    <rPh sb="12" eb="13">
      <t>ゴ</t>
    </rPh>
    <rPh sb="13" eb="14">
      <t>レイ</t>
    </rPh>
    <rPh sb="14" eb="15">
      <t>カイ</t>
    </rPh>
    <rPh sb="16" eb="18">
      <t>ギチョウ</t>
    </rPh>
    <rPh sb="19" eb="21">
      <t>ケンセツ</t>
    </rPh>
    <rPh sb="21" eb="23">
      <t>ケイザイ</t>
    </rPh>
    <rPh sb="23" eb="26">
      <t>イインチョウ</t>
    </rPh>
    <phoneticPr fontId="1"/>
  </si>
  <si>
    <t>11月   支出内容　　</t>
    <rPh sb="2" eb="3">
      <t>ガツ</t>
    </rPh>
    <rPh sb="6" eb="8">
      <t>シシュツ</t>
    </rPh>
    <rPh sb="8" eb="10">
      <t>ナイヨウ</t>
    </rPh>
    <phoneticPr fontId="1"/>
  </si>
  <si>
    <t>４月   支出内容　　</t>
    <rPh sb="1" eb="2">
      <t>ガツ</t>
    </rPh>
    <rPh sb="5" eb="7">
      <t>シシュツ</t>
    </rPh>
    <rPh sb="7" eb="9">
      <t>ナイヨウ</t>
    </rPh>
    <phoneticPr fontId="1"/>
  </si>
  <si>
    <t>支出月日</t>
    <rPh sb="0" eb="2">
      <t>シシュツ</t>
    </rPh>
    <rPh sb="2" eb="4">
      <t>ガッピ</t>
    </rPh>
    <phoneticPr fontId="1"/>
  </si>
  <si>
    <t>その他</t>
    <rPh sb="2" eb="3">
      <t>タ</t>
    </rPh>
    <phoneticPr fontId="1"/>
  </si>
  <si>
    <t>可児市議会議員　お見舞い</t>
    <rPh sb="0" eb="3">
      <t>カニシ</t>
    </rPh>
    <rPh sb="3" eb="5">
      <t>ギカイ</t>
    </rPh>
    <rPh sb="5" eb="7">
      <t>ギイン</t>
    </rPh>
    <rPh sb="9" eb="11">
      <t>ミマ</t>
    </rPh>
    <phoneticPr fontId="1"/>
  </si>
  <si>
    <t>支出区分</t>
    <rPh sb="0" eb="2">
      <t>シシュツ</t>
    </rPh>
    <rPh sb="2" eb="4">
      <t>クブン</t>
    </rPh>
    <phoneticPr fontId="1"/>
  </si>
  <si>
    <t>12月   支出内容　　</t>
    <rPh sb="2" eb="3">
      <t>ガツ</t>
    </rPh>
    <rPh sb="6" eb="8">
      <t>シシュツ</t>
    </rPh>
    <rPh sb="8" eb="10">
      <t>ナイヨウ</t>
    </rPh>
    <phoneticPr fontId="1"/>
  </si>
  <si>
    <t>令和元年度　議長交際費</t>
    <rPh sb="0" eb="3">
      <t>レイワガン</t>
    </rPh>
    <rPh sb="3" eb="5">
      <t>ネンド</t>
    </rPh>
    <rPh sb="6" eb="8">
      <t>ギチョウ</t>
    </rPh>
    <rPh sb="8" eb="11">
      <t>コウサイヒ</t>
    </rPh>
    <phoneticPr fontId="1"/>
  </si>
  <si>
    <t>可茂地域町村行政懇親会</t>
    <rPh sb="0" eb="1">
      <t>カ</t>
    </rPh>
    <rPh sb="1" eb="2">
      <t>モ</t>
    </rPh>
    <rPh sb="2" eb="4">
      <t>チイキ</t>
    </rPh>
    <rPh sb="4" eb="6">
      <t>チョウソン</t>
    </rPh>
    <rPh sb="6" eb="8">
      <t>ギョウセイ</t>
    </rPh>
    <rPh sb="8" eb="11">
      <t>コンシンカイ</t>
    </rPh>
    <phoneticPr fontId="1"/>
  </si>
  <si>
    <t>加藤孝造先生国指定重要無形文化財保持者祝賀会</t>
    <rPh sb="0" eb="2">
      <t>カトウ</t>
    </rPh>
    <rPh sb="2" eb="4">
      <t>コウゾウ</t>
    </rPh>
    <rPh sb="4" eb="6">
      <t>センセイ</t>
    </rPh>
    <rPh sb="6" eb="7">
      <t>クニ</t>
    </rPh>
    <rPh sb="7" eb="9">
      <t>シテイ</t>
    </rPh>
    <rPh sb="9" eb="11">
      <t>ジュウヨウ</t>
    </rPh>
    <rPh sb="11" eb="13">
      <t>ムケイ</t>
    </rPh>
    <rPh sb="13" eb="16">
      <t>ブンカザイ</t>
    </rPh>
    <rPh sb="16" eb="19">
      <t>ホジシャ</t>
    </rPh>
    <rPh sb="19" eb="21">
      <t>シュクガ</t>
    </rPh>
    <rPh sb="21" eb="22">
      <t>カイ</t>
    </rPh>
    <phoneticPr fontId="1"/>
  </si>
  <si>
    <t>平成25年度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</si>
  <si>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（円）</t>
    <rPh sb="1" eb="2">
      <t>エン</t>
    </rPh>
    <phoneticPr fontId="1"/>
  </si>
  <si>
    <t>可児市商工会議所女性会</t>
    <rPh sb="0" eb="3">
      <t>カニシ</t>
    </rPh>
    <rPh sb="3" eb="5">
      <t>ショウコウ</t>
    </rPh>
    <rPh sb="5" eb="8">
      <t>カイギショ</t>
    </rPh>
    <rPh sb="8" eb="10">
      <t>ジョセイ</t>
    </rPh>
    <rPh sb="10" eb="11">
      <t>カイ</t>
    </rPh>
    <phoneticPr fontId="1"/>
  </si>
  <si>
    <t>会　費</t>
    <rPh sb="0" eb="1">
      <t>カイ</t>
    </rPh>
    <rPh sb="2" eb="3">
      <t>ヒ</t>
    </rPh>
    <phoneticPr fontId="1"/>
  </si>
  <si>
    <t>支出金額</t>
    <rPh sb="0" eb="2">
      <t>シシュツ</t>
    </rPh>
    <rPh sb="2" eb="4">
      <t>キンガク</t>
    </rPh>
    <phoneticPr fontId="1"/>
  </si>
  <si>
    <t>支出件名</t>
    <rPh sb="0" eb="2">
      <t>シシュツ</t>
    </rPh>
    <rPh sb="2" eb="4">
      <t>ケンメイ</t>
    </rPh>
    <phoneticPr fontId="1"/>
  </si>
  <si>
    <t>6月</t>
    <rPh sb="1" eb="2">
      <t>ガツ</t>
    </rPh>
    <phoneticPr fontId="1"/>
  </si>
  <si>
    <t>市職員　香典</t>
    <rPh sb="0" eb="1">
      <t>シ</t>
    </rPh>
    <rPh sb="1" eb="3">
      <t>ショクイン</t>
    </rPh>
    <rPh sb="4" eb="6">
      <t>コウデン</t>
    </rPh>
    <phoneticPr fontId="1"/>
  </si>
  <si>
    <t>協賛・賛助</t>
    <rPh sb="0" eb="2">
      <t>キョウサン</t>
    </rPh>
    <rPh sb="3" eb="5">
      <t>サンジョ</t>
    </rPh>
    <phoneticPr fontId="1"/>
  </si>
  <si>
    <t>慶　祝</t>
    <rPh sb="0" eb="1">
      <t>ケイ</t>
    </rPh>
    <rPh sb="2" eb="3">
      <t>シュク</t>
    </rPh>
    <phoneticPr fontId="1"/>
  </si>
  <si>
    <t>見　舞</t>
    <rPh sb="0" eb="1">
      <t>ミ</t>
    </rPh>
    <rPh sb="2" eb="3">
      <t>マイ</t>
    </rPh>
    <phoneticPr fontId="1"/>
  </si>
  <si>
    <t>7/15集中豪雨被災者 様　香典</t>
    <rPh sb="4" eb="6">
      <t>シュウチュウ</t>
    </rPh>
    <rPh sb="6" eb="8">
      <t>ゴウウ</t>
    </rPh>
    <rPh sb="8" eb="11">
      <t>ヒサイシャ</t>
    </rPh>
    <rPh sb="12" eb="13">
      <t>サマ</t>
    </rPh>
    <rPh sb="14" eb="16">
      <t>コウデン</t>
    </rPh>
    <phoneticPr fontId="1"/>
  </si>
  <si>
    <t>９月   支出はありませんでした　　</t>
    <rPh sb="1" eb="2">
      <t>ガツ</t>
    </rPh>
    <rPh sb="5" eb="7">
      <t>シシュツ</t>
    </rPh>
    <phoneticPr fontId="1"/>
  </si>
  <si>
    <t>3月</t>
  </si>
  <si>
    <t>8月</t>
  </si>
  <si>
    <t>弔　慰</t>
    <rPh sb="0" eb="1">
      <t>チョウ</t>
    </rPh>
    <rPh sb="2" eb="3">
      <t>イ</t>
    </rPh>
    <phoneticPr fontId="1"/>
  </si>
  <si>
    <t>可児市建設業協同組合　意見交換会</t>
    <rPh sb="0" eb="2">
      <t>カニ</t>
    </rPh>
    <rPh sb="2" eb="3">
      <t>シ</t>
    </rPh>
    <rPh sb="3" eb="6">
      <t>ケンセツギョウ</t>
    </rPh>
    <rPh sb="6" eb="10">
      <t>キョウドウクミアイ</t>
    </rPh>
    <rPh sb="11" eb="13">
      <t>イケン</t>
    </rPh>
    <rPh sb="13" eb="15">
      <t>コウカン</t>
    </rPh>
    <rPh sb="15" eb="16">
      <t>カイ</t>
    </rPh>
    <phoneticPr fontId="1"/>
  </si>
  <si>
    <t>可児商工会議所懇親会（議長代理：副議長）</t>
    <rPh sb="0" eb="2">
      <t>カニ</t>
    </rPh>
    <rPh sb="2" eb="4">
      <t>ショウコウ</t>
    </rPh>
    <rPh sb="4" eb="7">
      <t>カイギショ</t>
    </rPh>
    <rPh sb="7" eb="9">
      <t>コンシン</t>
    </rPh>
    <rPh sb="9" eb="10">
      <t>カイ</t>
    </rPh>
    <rPh sb="11" eb="13">
      <t>ギチョウ</t>
    </rPh>
    <rPh sb="13" eb="15">
      <t>ダイリ</t>
    </rPh>
    <rPh sb="16" eb="19">
      <t>フクギチョウ</t>
    </rPh>
    <phoneticPr fontId="1"/>
  </si>
  <si>
    <t>平成26年度教職員歓送迎会</t>
    <rPh sb="0" eb="2">
      <t>ヘイセイ</t>
    </rPh>
    <rPh sb="4" eb="6">
      <t>ネンド</t>
    </rPh>
    <rPh sb="6" eb="9">
      <t>キョウショクイン</t>
    </rPh>
    <rPh sb="9" eb="13">
      <t>カンソウゲイカイ</t>
    </rPh>
    <phoneticPr fontId="1"/>
  </si>
  <si>
    <t>4月</t>
    <rPh sb="1" eb="2">
      <t>ガツ</t>
    </rPh>
    <phoneticPr fontId="1"/>
  </si>
  <si>
    <t>11月</t>
  </si>
  <si>
    <t xml:space="preserve">５月   </t>
    <rPh sb="1" eb="2">
      <t>ガツ</t>
    </rPh>
    <phoneticPr fontId="1"/>
  </si>
  <si>
    <t>元可児市議会議員　香典</t>
    <rPh sb="0" eb="1">
      <t>モト</t>
    </rPh>
    <rPh sb="1" eb="4">
      <t>カニシ</t>
    </rPh>
    <rPh sb="4" eb="6">
      <t>ギカイ</t>
    </rPh>
    <rPh sb="6" eb="8">
      <t>ギイン</t>
    </rPh>
    <rPh sb="9" eb="11">
      <t>コウデン</t>
    </rPh>
    <phoneticPr fontId="1"/>
  </si>
  <si>
    <t>5月</t>
    <rPh sb="1" eb="2">
      <t>ガツ</t>
    </rPh>
    <phoneticPr fontId="1"/>
  </si>
  <si>
    <t>９月   　</t>
    <rPh sb="1" eb="2">
      <t>ガツ</t>
    </rPh>
    <phoneticPr fontId="1"/>
  </si>
  <si>
    <t>会費</t>
    <rPh sb="0" eb="2">
      <t>カイヒ</t>
    </rPh>
    <phoneticPr fontId="1"/>
  </si>
  <si>
    <t>7月</t>
  </si>
  <si>
    <t>元兼山町議員　　御玉串料</t>
    <rPh sb="0" eb="1">
      <t>モト</t>
    </rPh>
    <rPh sb="1" eb="3">
      <t>カネヤマ</t>
    </rPh>
    <rPh sb="3" eb="4">
      <t>チョウ</t>
    </rPh>
    <rPh sb="4" eb="6">
      <t>ギイン</t>
    </rPh>
    <rPh sb="8" eb="9">
      <t>ゴ</t>
    </rPh>
    <rPh sb="9" eb="11">
      <t>タマグシ</t>
    </rPh>
    <rPh sb="11" eb="12">
      <t>リョウ</t>
    </rPh>
    <phoneticPr fontId="1"/>
  </si>
  <si>
    <t>８月   支出内容　　</t>
    <rPh sb="1" eb="2">
      <t>ガツ</t>
    </rPh>
    <rPh sb="5" eb="7">
      <t>シシュツ</t>
    </rPh>
    <rPh sb="7" eb="9">
      <t>ナイヨウ</t>
    </rPh>
    <phoneticPr fontId="1"/>
  </si>
  <si>
    <t>9月</t>
  </si>
  <si>
    <t>可児市建設業協同第13回通常総会　会費</t>
    <rPh sb="8" eb="9">
      <t>ダイ</t>
    </rPh>
    <rPh sb="11" eb="12">
      <t>カイ</t>
    </rPh>
    <rPh sb="12" eb="14">
      <t>ツウジョウ</t>
    </rPh>
    <rPh sb="14" eb="16">
      <t>ソウカイ</t>
    </rPh>
    <phoneticPr fontId="1"/>
  </si>
  <si>
    <t>２月   支出内容　　</t>
    <rPh sb="1" eb="2">
      <t>ガツ</t>
    </rPh>
    <rPh sb="5" eb="7">
      <t>シシュツ</t>
    </rPh>
    <rPh sb="7" eb="9">
      <t>ナイヨウ</t>
    </rPh>
    <phoneticPr fontId="1"/>
  </si>
  <si>
    <t>８月　支出はありませんでした。</t>
    <rPh sb="1" eb="2">
      <t>ガツ</t>
    </rPh>
    <rPh sb="3" eb="5">
      <t>シシュツ</t>
    </rPh>
    <phoneticPr fontId="1"/>
  </si>
  <si>
    <t>可児商工会議所新年互礼会</t>
    <rPh sb="0" eb="2">
      <t>カニ</t>
    </rPh>
    <rPh sb="2" eb="4">
      <t>ショウコウ</t>
    </rPh>
    <rPh sb="4" eb="7">
      <t>カイギショ</t>
    </rPh>
    <rPh sb="7" eb="9">
      <t>シンネン</t>
    </rPh>
    <rPh sb="9" eb="10">
      <t>ゴ</t>
    </rPh>
    <rPh sb="10" eb="11">
      <t>レイ</t>
    </rPh>
    <rPh sb="11" eb="12">
      <t>カイ</t>
    </rPh>
    <phoneticPr fontId="1"/>
  </si>
  <si>
    <t>計　（2件）</t>
    <rPh sb="0" eb="1">
      <t>ケイ</t>
    </rPh>
    <rPh sb="4" eb="5">
      <t>ケン</t>
    </rPh>
    <phoneticPr fontId="1"/>
  </si>
  <si>
    <t>10月</t>
  </si>
  <si>
    <t>12月</t>
  </si>
  <si>
    <t>「第１０回記念　産業フェアin可児2016」交流懇親会</t>
    <rPh sb="1" eb="2">
      <t>ダイ</t>
    </rPh>
    <rPh sb="4" eb="5">
      <t>カイ</t>
    </rPh>
    <rPh sb="5" eb="7">
      <t>キネン</t>
    </rPh>
    <rPh sb="8" eb="10">
      <t>サンギョウ</t>
    </rPh>
    <rPh sb="15" eb="17">
      <t>カニ</t>
    </rPh>
    <rPh sb="22" eb="24">
      <t>コウリュウ</t>
    </rPh>
    <rPh sb="24" eb="26">
      <t>コンシン</t>
    </rPh>
    <rPh sb="26" eb="27">
      <t>カイ</t>
    </rPh>
    <phoneticPr fontId="1"/>
  </si>
  <si>
    <t>可児市小中校長歓送迎会</t>
    <rPh sb="0" eb="3">
      <t>カニシ</t>
    </rPh>
    <rPh sb="3" eb="5">
      <t>ショウチュウ</t>
    </rPh>
    <rPh sb="5" eb="7">
      <t>コウチョウ</t>
    </rPh>
    <rPh sb="7" eb="11">
      <t>カンソウゲイカイ</t>
    </rPh>
    <phoneticPr fontId="1"/>
  </si>
  <si>
    <t>1月</t>
  </si>
  <si>
    <t>可児ライオンズクラブオープニング例会</t>
    <rPh sb="0" eb="2">
      <t>カニ</t>
    </rPh>
    <rPh sb="16" eb="18">
      <t>レイカイ</t>
    </rPh>
    <phoneticPr fontId="1"/>
  </si>
  <si>
    <t>７月     支出はありませんでした。　　</t>
    <rPh sb="1" eb="2">
      <t>ガツ</t>
    </rPh>
    <rPh sb="7" eb="9">
      <t>シシュツ</t>
    </rPh>
    <phoneticPr fontId="1"/>
  </si>
  <si>
    <t>市職員　香典、籠盛</t>
    <rPh sb="0" eb="3">
      <t>シショクイン</t>
    </rPh>
    <rPh sb="4" eb="6">
      <t>コウデン</t>
    </rPh>
    <rPh sb="7" eb="8">
      <t>カゴ</t>
    </rPh>
    <rPh sb="8" eb="9">
      <t>モリ</t>
    </rPh>
    <phoneticPr fontId="1"/>
  </si>
  <si>
    <t>弔事</t>
    <rPh sb="0" eb="2">
      <t>チョウジ</t>
    </rPh>
    <phoneticPr fontId="1"/>
  </si>
  <si>
    <t>令和６年度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</si>
  <si>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５月   支出内容　　</t>
    <rPh sb="1" eb="2">
      <t>ガツ</t>
    </rPh>
    <rPh sb="5" eb="7">
      <t>シシュツ</t>
    </rPh>
    <rPh sb="7" eb="9">
      <t>ナイヨウ</t>
    </rPh>
    <phoneticPr fontId="1"/>
  </si>
  <si>
    <t>2月</t>
  </si>
  <si>
    <t>合　計</t>
    <rPh sb="0" eb="1">
      <t>ゴウ</t>
    </rPh>
    <rPh sb="2" eb="3">
      <t>ケイ</t>
    </rPh>
    <phoneticPr fontId="1"/>
  </si>
  <si>
    <t>臨時職員　香典</t>
    <rPh sb="0" eb="2">
      <t>リンジ</t>
    </rPh>
    <rPh sb="2" eb="4">
      <t>ショクイン</t>
    </rPh>
    <rPh sb="5" eb="7">
      <t>コウデン</t>
    </rPh>
    <phoneticPr fontId="1"/>
  </si>
  <si>
    <t>裏面あり</t>
    <rPh sb="0" eb="2">
      <t>リメン</t>
    </rPh>
    <phoneticPr fontId="1"/>
  </si>
  <si>
    <t>可児市建設業協同組合意見交換会</t>
  </si>
  <si>
    <t>可児郡教育委員会連合会教職員歓迎会</t>
    <rPh sb="0" eb="3">
      <t>カニグン</t>
    </rPh>
    <rPh sb="3" eb="5">
      <t>キョウイク</t>
    </rPh>
    <rPh sb="5" eb="7">
      <t>イイン</t>
    </rPh>
    <rPh sb="7" eb="8">
      <t>カイ</t>
    </rPh>
    <rPh sb="8" eb="10">
      <t>レンゴウ</t>
    </rPh>
    <rPh sb="10" eb="11">
      <t>カイ</t>
    </rPh>
    <rPh sb="11" eb="14">
      <t>キョウショクイン</t>
    </rPh>
    <rPh sb="14" eb="16">
      <t>カンゲイ</t>
    </rPh>
    <rPh sb="16" eb="17">
      <t>カイ</t>
    </rPh>
    <phoneticPr fontId="1"/>
  </si>
  <si>
    <t>可児工業団地協同組合通常総会懇親会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ツウジョウ</t>
    </rPh>
    <rPh sb="12" eb="14">
      <t>ソウカイ</t>
    </rPh>
    <rPh sb="14" eb="16">
      <t>コンシン</t>
    </rPh>
    <rPh sb="16" eb="17">
      <t>カイ</t>
    </rPh>
    <phoneticPr fontId="1"/>
  </si>
  <si>
    <t>可児市小中学校長会歓送迎会</t>
    <rPh sb="0" eb="3">
      <t>カニシ</t>
    </rPh>
    <rPh sb="3" eb="5">
      <t>ショウチュウ</t>
    </rPh>
    <rPh sb="5" eb="7">
      <t>ガッコウ</t>
    </rPh>
    <rPh sb="7" eb="8">
      <t>チョウ</t>
    </rPh>
    <rPh sb="8" eb="9">
      <t>カイ</t>
    </rPh>
    <rPh sb="9" eb="13">
      <t>カンソウゲイカイ</t>
    </rPh>
    <phoneticPr fontId="1"/>
  </si>
  <si>
    <t>可児市PTA連合会懇親会</t>
    <rPh sb="0" eb="3">
      <t>カニシ</t>
    </rPh>
    <rPh sb="6" eb="9">
      <t>レンゴウカイ</t>
    </rPh>
    <rPh sb="9" eb="11">
      <t>コンシン</t>
    </rPh>
    <rPh sb="11" eb="12">
      <t>カイ</t>
    </rPh>
    <phoneticPr fontId="1"/>
  </si>
  <si>
    <t>東濃管工事組合通常総会</t>
    <rPh sb="0" eb="1">
      <t>ヒガシ</t>
    </rPh>
    <rPh sb="1" eb="2">
      <t>コ</t>
    </rPh>
    <rPh sb="2" eb="3">
      <t>クダ</t>
    </rPh>
    <rPh sb="3" eb="5">
      <t>コウジ</t>
    </rPh>
    <rPh sb="5" eb="7">
      <t>クミアイ</t>
    </rPh>
    <rPh sb="7" eb="9">
      <t>ツウジョウ</t>
    </rPh>
    <rPh sb="9" eb="11">
      <t>ソウカイ</t>
    </rPh>
    <phoneticPr fontId="1"/>
  </si>
  <si>
    <t>市職員　籠盛</t>
    <rPh sb="0" eb="1">
      <t>シ</t>
    </rPh>
    <rPh sb="1" eb="3">
      <t>ショクイン</t>
    </rPh>
    <rPh sb="4" eb="5">
      <t>カゴ</t>
    </rPh>
    <rPh sb="5" eb="6">
      <t>モ</t>
    </rPh>
    <phoneticPr fontId="1"/>
  </si>
  <si>
    <t>会員事業所優良従業員表彰式典（ 5,000円×２名）</t>
    <rPh sb="0" eb="1">
      <t>カイ</t>
    </rPh>
    <rPh sb="1" eb="2">
      <t>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4">
      <t>シキテン</t>
    </rPh>
    <rPh sb="21" eb="22">
      <t>エン</t>
    </rPh>
    <rPh sb="24" eb="25">
      <t>メイ</t>
    </rPh>
    <phoneticPr fontId="1"/>
  </si>
  <si>
    <t>計　（7件）</t>
    <rPh sb="0" eb="1">
      <t>ケイ</t>
    </rPh>
    <rPh sb="4" eb="5">
      <t>ケン</t>
    </rPh>
    <phoneticPr fontId="1"/>
  </si>
  <si>
    <t>岐阜県議会議員　　御母堂様　香典</t>
    <rPh sb="0" eb="3">
      <t>ギフケン</t>
    </rPh>
    <rPh sb="3" eb="5">
      <t>ギカイ</t>
    </rPh>
    <rPh sb="5" eb="7">
      <t>ギイン</t>
    </rPh>
    <rPh sb="9" eb="10">
      <t>オン</t>
    </rPh>
    <rPh sb="10" eb="11">
      <t>ハハ</t>
    </rPh>
    <rPh sb="11" eb="12">
      <t>ドウ</t>
    </rPh>
    <rPh sb="12" eb="13">
      <t>サマ</t>
    </rPh>
    <rPh sb="14" eb="16">
      <t>コウデン</t>
    </rPh>
    <phoneticPr fontId="1"/>
  </si>
  <si>
    <t>可児商工会議所　新年互礼会(議長・副議長・総務企画委員長）</t>
    <rPh sb="0" eb="2">
      <t>カニ</t>
    </rPh>
    <rPh sb="2" eb="4">
      <t>ショウコウ</t>
    </rPh>
    <rPh sb="4" eb="7">
      <t>カイギショ</t>
    </rPh>
    <rPh sb="8" eb="10">
      <t>シンネン</t>
    </rPh>
    <rPh sb="10" eb="13">
      <t>ゴレイカイ</t>
    </rPh>
    <phoneticPr fontId="1"/>
  </si>
  <si>
    <t>神戸峰男先生の日本藝術院会員就任祝賀会（正副議長）</t>
    <rPh sb="0" eb="2">
      <t>カンベ</t>
    </rPh>
    <rPh sb="2" eb="4">
      <t>ミネオ</t>
    </rPh>
    <rPh sb="4" eb="6">
      <t>センセイ</t>
    </rPh>
    <rPh sb="7" eb="9">
      <t>ニホン</t>
    </rPh>
    <rPh sb="9" eb="11">
      <t>ゲイジュツ</t>
    </rPh>
    <rPh sb="11" eb="12">
      <t>イン</t>
    </rPh>
    <rPh sb="12" eb="14">
      <t>カイイン</t>
    </rPh>
    <rPh sb="14" eb="16">
      <t>シュウニン</t>
    </rPh>
    <rPh sb="16" eb="19">
      <t>シュクガカイ</t>
    </rPh>
    <rPh sb="20" eb="22">
      <t>セイフク</t>
    </rPh>
    <rPh sb="22" eb="24">
      <t>ギチョウ</t>
    </rPh>
    <phoneticPr fontId="1"/>
  </si>
  <si>
    <t>可児工業団地協同組合新年互礼会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シンネン</t>
    </rPh>
    <rPh sb="12" eb="13">
      <t>ゴ</t>
    </rPh>
    <rPh sb="13" eb="14">
      <t>レイ</t>
    </rPh>
    <rPh sb="14" eb="15">
      <t>カイ</t>
    </rPh>
    <phoneticPr fontId="1"/>
  </si>
  <si>
    <t>平成22年度可児地区交通安全協会定期総会及び懇親会</t>
    <rPh sb="0" eb="2">
      <t>ヘイセイ</t>
    </rPh>
    <rPh sb="4" eb="6">
      <t>ネンド</t>
    </rPh>
    <rPh sb="6" eb="8">
      <t>カニ</t>
    </rPh>
    <rPh sb="8" eb="10">
      <t>チク</t>
    </rPh>
    <rPh sb="10" eb="12">
      <t>コウツウ</t>
    </rPh>
    <rPh sb="12" eb="14">
      <t>アンゼン</t>
    </rPh>
    <rPh sb="14" eb="16">
      <t>キョウカイ</t>
    </rPh>
    <rPh sb="16" eb="18">
      <t>テイキ</t>
    </rPh>
    <rPh sb="18" eb="20">
      <t>ソウカイ</t>
    </rPh>
    <rPh sb="20" eb="21">
      <t>オヨ</t>
    </rPh>
    <rPh sb="22" eb="24">
      <t>コンシン</t>
    </rPh>
    <rPh sb="24" eb="25">
      <t>カイ</t>
    </rPh>
    <phoneticPr fontId="1"/>
  </si>
  <si>
    <t>弔事</t>
    <rPh sb="0" eb="1">
      <t>チョウ</t>
    </rPh>
    <rPh sb="1" eb="2">
      <t>コト</t>
    </rPh>
    <phoneticPr fontId="1"/>
  </si>
  <si>
    <t>可児市議会議員ＯＢ会春季懇親会</t>
    <rPh sb="0" eb="3">
      <t>カニシ</t>
    </rPh>
    <rPh sb="3" eb="5">
      <t>ギカイ</t>
    </rPh>
    <rPh sb="5" eb="7">
      <t>ギイン</t>
    </rPh>
    <rPh sb="9" eb="10">
      <t>カイ</t>
    </rPh>
    <rPh sb="10" eb="12">
      <t>シュンキ</t>
    </rPh>
    <rPh sb="12" eb="14">
      <t>コンシン</t>
    </rPh>
    <rPh sb="14" eb="15">
      <t>カイ</t>
    </rPh>
    <phoneticPr fontId="1"/>
  </si>
  <si>
    <t>９月　支出はありませんでした。</t>
    <rPh sb="1" eb="2">
      <t>ガツ</t>
    </rPh>
    <rPh sb="3" eb="5">
      <t>シシュツ</t>
    </rPh>
    <phoneticPr fontId="1"/>
  </si>
  <si>
    <t>可児商工会議所懇親会</t>
    <rPh sb="0" eb="2">
      <t>カニ</t>
    </rPh>
    <rPh sb="2" eb="4">
      <t>ショウコウ</t>
    </rPh>
    <rPh sb="4" eb="7">
      <t>カイギショ</t>
    </rPh>
    <rPh sb="7" eb="9">
      <t>コンシン</t>
    </rPh>
    <rPh sb="9" eb="10">
      <t>カイ</t>
    </rPh>
    <phoneticPr fontId="1"/>
  </si>
  <si>
    <t>計　（5件）</t>
    <rPh sb="0" eb="1">
      <t>ケイ</t>
    </rPh>
    <rPh sb="4" eb="5">
      <t>ケン</t>
    </rPh>
    <phoneticPr fontId="1"/>
  </si>
  <si>
    <t>６月   支出内容　　</t>
    <rPh sb="1" eb="2">
      <t>ガツ</t>
    </rPh>
    <rPh sb="5" eb="7">
      <t>シシュツ</t>
    </rPh>
    <rPh sb="7" eb="9">
      <t>ナイヨウ</t>
    </rPh>
    <phoneticPr fontId="1"/>
  </si>
  <si>
    <t>可児青年会議所新年例会</t>
    <rPh sb="0" eb="2">
      <t>カニ</t>
    </rPh>
    <rPh sb="2" eb="4">
      <t>セイネン</t>
    </rPh>
    <rPh sb="4" eb="7">
      <t>カイギショ</t>
    </rPh>
    <rPh sb="7" eb="9">
      <t>シンネン</t>
    </rPh>
    <rPh sb="9" eb="11">
      <t>レイカイ</t>
    </rPh>
    <phoneticPr fontId="1"/>
  </si>
  <si>
    <t>元議員　　御霊前</t>
    <rPh sb="0" eb="1">
      <t>モト</t>
    </rPh>
    <rPh sb="1" eb="3">
      <t>ギイン</t>
    </rPh>
    <rPh sb="5" eb="8">
      <t>ゴレイゼン</t>
    </rPh>
    <phoneticPr fontId="1"/>
  </si>
  <si>
    <t>市職員ご尊父　香典</t>
    <rPh sb="0" eb="3">
      <t>シショクイン</t>
    </rPh>
    <rPh sb="4" eb="6">
      <t>ソンプ</t>
    </rPh>
    <rPh sb="6" eb="7">
      <t>カアサマ</t>
    </rPh>
    <rPh sb="7" eb="9">
      <t>コウデン</t>
    </rPh>
    <phoneticPr fontId="1"/>
  </si>
  <si>
    <t xml:space="preserve"> 1月   支出内容　　</t>
    <rPh sb="2" eb="3">
      <t>ガツ</t>
    </rPh>
    <rPh sb="6" eb="8">
      <t>シシュツ</t>
    </rPh>
    <rPh sb="8" eb="10">
      <t>ナイヨウ</t>
    </rPh>
    <phoneticPr fontId="1"/>
  </si>
  <si>
    <t>元議員　　御霊前</t>
    <rPh sb="0" eb="1">
      <t>モト</t>
    </rPh>
    <rPh sb="1" eb="3">
      <t>ギイン</t>
    </rPh>
    <rPh sb="5" eb="6">
      <t>ゴ</t>
    </rPh>
    <rPh sb="6" eb="8">
      <t>レイゼン</t>
    </rPh>
    <phoneticPr fontId="1"/>
  </si>
  <si>
    <t>可児市議会議員OB会　春季懇親会</t>
    <rPh sb="0" eb="3">
      <t>カニシ</t>
    </rPh>
    <rPh sb="3" eb="5">
      <t>ギカイ</t>
    </rPh>
    <rPh sb="5" eb="7">
      <t>ギイン</t>
    </rPh>
    <rPh sb="9" eb="10">
      <t>カイ</t>
    </rPh>
    <rPh sb="11" eb="13">
      <t>シュンキ</t>
    </rPh>
    <rPh sb="13" eb="15">
      <t>コンシン</t>
    </rPh>
    <rPh sb="15" eb="16">
      <t>カイ</t>
    </rPh>
    <phoneticPr fontId="1"/>
  </si>
  <si>
    <t>可児青年会議所　新年式典　新年賀詞交歓会</t>
    <rPh sb="0" eb="2">
      <t>カニ</t>
    </rPh>
    <rPh sb="2" eb="4">
      <t>セイネン</t>
    </rPh>
    <rPh sb="4" eb="7">
      <t>カイギショ</t>
    </rPh>
    <rPh sb="8" eb="10">
      <t>シンネン</t>
    </rPh>
    <rPh sb="10" eb="12">
      <t>シキテン</t>
    </rPh>
    <rPh sb="13" eb="15">
      <t>シンネン</t>
    </rPh>
    <rPh sb="15" eb="17">
      <t>ガシ</t>
    </rPh>
    <rPh sb="17" eb="19">
      <t>コウカン</t>
    </rPh>
    <rPh sb="19" eb="20">
      <t>カイ</t>
    </rPh>
    <phoneticPr fontId="1"/>
  </si>
  <si>
    <t>計　（1件）</t>
    <rPh sb="0" eb="1">
      <t>ケイ</t>
    </rPh>
    <rPh sb="4" eb="5">
      <t>ケン</t>
    </rPh>
    <phoneticPr fontId="1"/>
  </si>
  <si>
    <t>令和４年度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</si>
  <si>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７月   支出内容　　</t>
    <rPh sb="1" eb="2">
      <t>ガツ</t>
    </rPh>
    <rPh sb="5" eb="7">
      <t>シシュツ</t>
    </rPh>
    <rPh sb="7" eb="9">
      <t>ナイヨウ</t>
    </rPh>
    <phoneticPr fontId="1"/>
  </si>
  <si>
    <t>-</t>
  </si>
  <si>
    <t>第30回臨時議員総会、懇親会</t>
    <rPh sb="0" eb="1">
      <t>ダイ</t>
    </rPh>
    <rPh sb="3" eb="4">
      <t>カイ</t>
    </rPh>
    <rPh sb="4" eb="6">
      <t>リンジ</t>
    </rPh>
    <rPh sb="6" eb="8">
      <t>ギイン</t>
    </rPh>
    <rPh sb="8" eb="10">
      <t>ソウカイ</t>
    </rPh>
    <rPh sb="11" eb="13">
      <t>コンシン</t>
    </rPh>
    <rPh sb="13" eb="14">
      <t>カイ</t>
    </rPh>
    <phoneticPr fontId="1"/>
  </si>
  <si>
    <t>10月   支出内容　　</t>
    <rPh sb="2" eb="3">
      <t>ガツ</t>
    </rPh>
    <rPh sb="6" eb="8">
      <t>シシュツ</t>
    </rPh>
    <rPh sb="8" eb="10">
      <t>ナイヨウ</t>
    </rPh>
    <phoneticPr fontId="1"/>
  </si>
  <si>
    <t>令和元年度　議長交際費</t>
    <rPh sb="0" eb="3">
      <t>レイワガン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</si>
  <si>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兼山町元議員　御霊前</t>
    <rPh sb="0" eb="2">
      <t>カネヤマ</t>
    </rPh>
    <rPh sb="2" eb="3">
      <t>チョウ</t>
    </rPh>
    <rPh sb="3" eb="4">
      <t>モト</t>
    </rPh>
    <rPh sb="4" eb="6">
      <t>ギイン</t>
    </rPh>
    <rPh sb="7" eb="8">
      <t>オン</t>
    </rPh>
    <rPh sb="8" eb="10">
      <t>レイゼン</t>
    </rPh>
    <phoneticPr fontId="1"/>
  </si>
  <si>
    <t>産業フェアIN可児2010交流懇親会</t>
    <rPh sb="0" eb="2">
      <t>サンギョウ</t>
    </rPh>
    <rPh sb="7" eb="9">
      <t>カニ</t>
    </rPh>
    <rPh sb="13" eb="15">
      <t>コウリュウ</t>
    </rPh>
    <rPh sb="15" eb="17">
      <t>コンシン</t>
    </rPh>
    <rPh sb="17" eb="18">
      <t>カイ</t>
    </rPh>
    <phoneticPr fontId="1"/>
  </si>
  <si>
    <t>2011年可児商工会議所新年互礼会      （5,000円×2名）</t>
    <rPh sb="4" eb="5">
      <t>ネン</t>
    </rPh>
    <rPh sb="5" eb="7">
      <t>カニ</t>
    </rPh>
    <rPh sb="7" eb="9">
      <t>ショウコウ</t>
    </rPh>
    <rPh sb="9" eb="12">
      <t>カイギショ</t>
    </rPh>
    <rPh sb="12" eb="14">
      <t>シンネン</t>
    </rPh>
    <rPh sb="14" eb="15">
      <t>ゴ</t>
    </rPh>
    <rPh sb="15" eb="16">
      <t>レイ</t>
    </rPh>
    <rPh sb="16" eb="17">
      <t>カイ</t>
    </rPh>
    <rPh sb="29" eb="30">
      <t>エン</t>
    </rPh>
    <rPh sb="32" eb="33">
      <t>メイ</t>
    </rPh>
    <phoneticPr fontId="1"/>
  </si>
  <si>
    <t>元可児市議会議員　香典</t>
    <rPh sb="0" eb="1">
      <t>モト</t>
    </rPh>
    <rPh sb="1" eb="8">
      <t>カニシギカイ</t>
    </rPh>
    <rPh sb="9" eb="11">
      <t>コウデン</t>
    </rPh>
    <phoneticPr fontId="1"/>
  </si>
  <si>
    <t>可児工業団地協同組合新年互礼会（議長・総務企画委員長）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シンネン</t>
    </rPh>
    <rPh sb="12" eb="13">
      <t>ゴ</t>
    </rPh>
    <rPh sb="13" eb="14">
      <t>レイ</t>
    </rPh>
    <rPh sb="14" eb="15">
      <t>カイ</t>
    </rPh>
    <rPh sb="16" eb="18">
      <t>ギチョウ</t>
    </rPh>
    <rPh sb="19" eb="21">
      <t>ソウム</t>
    </rPh>
    <rPh sb="21" eb="23">
      <t>キカク</t>
    </rPh>
    <rPh sb="23" eb="26">
      <t>イインチョウ</t>
    </rPh>
    <phoneticPr fontId="1"/>
  </si>
  <si>
    <t>2月   支出内容　　</t>
    <rPh sb="1" eb="2">
      <t>ガツ</t>
    </rPh>
    <rPh sb="5" eb="7">
      <t>シシュツ</t>
    </rPh>
    <rPh sb="7" eb="9">
      <t>ナイヨウ</t>
    </rPh>
    <phoneticPr fontId="1"/>
  </si>
  <si>
    <t>計　（4件）</t>
    <rPh sb="0" eb="1">
      <t>ケイ</t>
    </rPh>
    <rPh sb="4" eb="5">
      <t>ケン</t>
    </rPh>
    <phoneticPr fontId="1"/>
  </si>
  <si>
    <t>可児市議会議員見舞</t>
    <rPh sb="0" eb="3">
      <t>カニシ</t>
    </rPh>
    <rPh sb="3" eb="5">
      <t>ギカイ</t>
    </rPh>
    <rPh sb="5" eb="7">
      <t>ギイン</t>
    </rPh>
    <rPh sb="7" eb="9">
      <t>ミマイ</t>
    </rPh>
    <phoneticPr fontId="1"/>
  </si>
  <si>
    <t>元議員　　香典</t>
    <rPh sb="0" eb="1">
      <t>モト</t>
    </rPh>
    <rPh sb="1" eb="3">
      <t>ギイン</t>
    </rPh>
    <rPh sb="5" eb="7">
      <t>コウデン</t>
    </rPh>
    <phoneticPr fontId="1"/>
  </si>
  <si>
    <t>平成23年度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</si>
  <si>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可茂地域市町村議会議長会議土産（可児そだち商品）</t>
    <rPh sb="0" eb="2">
      <t>カモ</t>
    </rPh>
    <rPh sb="2" eb="4">
      <t>チイキ</t>
    </rPh>
    <rPh sb="4" eb="7">
      <t>シチョウソン</t>
    </rPh>
    <rPh sb="7" eb="9">
      <t>ギカイ</t>
    </rPh>
    <rPh sb="9" eb="11">
      <t>ギチョウ</t>
    </rPh>
    <rPh sb="11" eb="13">
      <t>カイギ</t>
    </rPh>
    <rPh sb="13" eb="15">
      <t>ミヤゲ</t>
    </rPh>
    <rPh sb="16" eb="18">
      <t>カニ</t>
    </rPh>
    <rPh sb="21" eb="23">
      <t>ショウヒン</t>
    </rPh>
    <phoneticPr fontId="1"/>
  </si>
  <si>
    <t>平成22年度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</si>
  <si>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岐阜県商工会議所青年部連合会県連大会
（議長、総務企画委員長代理：副委員長）</t>
  </si>
  <si>
    <t>平成23年度可児地区交通安全協会定期総会及び懇親会</t>
    <rPh sb="0" eb="2">
      <t>ヘイセイ</t>
    </rPh>
    <rPh sb="4" eb="6">
      <t>ネンド</t>
    </rPh>
    <rPh sb="6" eb="8">
      <t>カニ</t>
    </rPh>
    <rPh sb="8" eb="10">
      <t>チク</t>
    </rPh>
    <rPh sb="10" eb="12">
      <t>コウツウ</t>
    </rPh>
    <rPh sb="12" eb="14">
      <t>アンゼン</t>
    </rPh>
    <rPh sb="14" eb="16">
      <t>キョウカイ</t>
    </rPh>
    <rPh sb="16" eb="18">
      <t>テイキ</t>
    </rPh>
    <rPh sb="18" eb="20">
      <t>ソウカイ</t>
    </rPh>
    <rPh sb="20" eb="21">
      <t>オヨ</t>
    </rPh>
    <rPh sb="22" eb="24">
      <t>コンシン</t>
    </rPh>
    <rPh sb="24" eb="25">
      <t>カイ</t>
    </rPh>
    <phoneticPr fontId="1"/>
  </si>
  <si>
    <t>可児市自治連絡協議会副会長　香典、生花一対</t>
    <rPh sb="0" eb="3">
      <t>カニシ</t>
    </rPh>
    <rPh sb="3" eb="5">
      <t>ジチ</t>
    </rPh>
    <rPh sb="5" eb="7">
      <t>レンラク</t>
    </rPh>
    <rPh sb="7" eb="10">
      <t>キョウギカイ</t>
    </rPh>
    <rPh sb="10" eb="13">
      <t>フクカイチョウ</t>
    </rPh>
    <rPh sb="14" eb="16">
      <t>コウデン</t>
    </rPh>
    <rPh sb="17" eb="19">
      <t>セイカ</t>
    </rPh>
    <rPh sb="19" eb="21">
      <t>イッツイ</t>
    </rPh>
    <phoneticPr fontId="1"/>
  </si>
  <si>
    <t>柘植定氏叙勲受章記念式典</t>
    <rPh sb="0" eb="2">
      <t>ツゲ</t>
    </rPh>
    <rPh sb="2" eb="3">
      <t>サダム</t>
    </rPh>
    <rPh sb="3" eb="4">
      <t>シ</t>
    </rPh>
    <rPh sb="4" eb="6">
      <t>ジョクン</t>
    </rPh>
    <rPh sb="6" eb="8">
      <t>ジュショウ</t>
    </rPh>
    <rPh sb="8" eb="10">
      <t>キネン</t>
    </rPh>
    <rPh sb="10" eb="12">
      <t>シキテン</t>
    </rPh>
    <phoneticPr fontId="1"/>
  </si>
  <si>
    <t>可茂食品衛生協会可児支部定期総会及び懇親会</t>
    <rPh sb="12" eb="14">
      <t>テイキ</t>
    </rPh>
    <rPh sb="14" eb="16">
      <t>ソウカイ</t>
    </rPh>
    <rPh sb="16" eb="17">
      <t>オヨ</t>
    </rPh>
    <rPh sb="18" eb="20">
      <t>コンシン</t>
    </rPh>
    <rPh sb="20" eb="21">
      <t>カイ</t>
    </rPh>
    <phoneticPr fontId="1"/>
  </si>
  <si>
    <t>令和５年度　議長交際費</t>
    <rPh sb="0" eb="2">
      <t>レイワ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</si>
  <si>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６月　支出はありませんでした。</t>
    <rPh sb="1" eb="2">
      <t>ガツ</t>
    </rPh>
    <rPh sb="3" eb="5">
      <t>シシュツ</t>
    </rPh>
    <phoneticPr fontId="1"/>
  </si>
  <si>
    <t>元可児市議会議員逝去による香典</t>
    <rPh sb="0" eb="1">
      <t>モト</t>
    </rPh>
    <rPh sb="1" eb="3">
      <t>カニ</t>
    </rPh>
    <rPh sb="3" eb="4">
      <t>シ</t>
    </rPh>
    <rPh sb="4" eb="6">
      <t>ギカイ</t>
    </rPh>
    <rPh sb="6" eb="8">
      <t>ギイン</t>
    </rPh>
    <rPh sb="8" eb="10">
      <t>セイキョ</t>
    </rPh>
    <rPh sb="13" eb="15">
      <t>コウデン</t>
    </rPh>
    <phoneticPr fontId="1"/>
  </si>
  <si>
    <t>元可児市議会議員逝去による香典</t>
    <rPh sb="0" eb="1">
      <t>モト</t>
    </rPh>
    <rPh sb="1" eb="4">
      <t>カニシ</t>
    </rPh>
    <rPh sb="4" eb="6">
      <t>ギカイ</t>
    </rPh>
    <rPh sb="6" eb="8">
      <t>ギイン</t>
    </rPh>
    <rPh sb="8" eb="10">
      <t>セイキョ</t>
    </rPh>
    <rPh sb="13" eb="15">
      <t>コウデン</t>
    </rPh>
    <phoneticPr fontId="1"/>
  </si>
  <si>
    <t>市職員ご母堂様　お香典</t>
    <rPh sb="0" eb="3">
      <t>シショクイン</t>
    </rPh>
    <rPh sb="4" eb="6">
      <t>ボドウ</t>
    </rPh>
    <rPh sb="6" eb="7">
      <t>サマ</t>
    </rPh>
    <rPh sb="9" eb="11">
      <t>コウデン</t>
    </rPh>
    <phoneticPr fontId="1"/>
  </si>
  <si>
    <t>可児市議会議員　御令室様逝去による香典、籠盛</t>
    <rPh sb="0" eb="2">
      <t>カニ</t>
    </rPh>
    <rPh sb="2" eb="3">
      <t>シ</t>
    </rPh>
    <rPh sb="3" eb="5">
      <t>ギカイ</t>
    </rPh>
    <rPh sb="5" eb="7">
      <t>ギイン</t>
    </rPh>
    <rPh sb="8" eb="12">
      <t>ゴレイシツサマ</t>
    </rPh>
    <rPh sb="12" eb="14">
      <t>セイキョ</t>
    </rPh>
    <rPh sb="17" eb="19">
      <t>コウデン</t>
    </rPh>
    <rPh sb="20" eb="21">
      <t>カゴ</t>
    </rPh>
    <rPh sb="21" eb="22">
      <t>モ</t>
    </rPh>
    <phoneticPr fontId="1"/>
  </si>
  <si>
    <t>弔慰</t>
    <rPh sb="0" eb="2">
      <t>チョウイ</t>
    </rPh>
    <phoneticPr fontId="1"/>
  </si>
  <si>
    <t>10月　支出はありませんでした。</t>
    <rPh sb="2" eb="3">
      <t>ガツ</t>
    </rPh>
    <rPh sb="4" eb="6">
      <t>シシュツ</t>
    </rPh>
    <phoneticPr fontId="1"/>
  </si>
  <si>
    <t>会費</t>
    <rPh sb="0" eb="1">
      <t>カイ</t>
    </rPh>
    <rPh sb="1" eb="2">
      <t>ヒ</t>
    </rPh>
    <phoneticPr fontId="1"/>
  </si>
  <si>
    <t>5月   支出内容　　</t>
    <rPh sb="1" eb="2">
      <t>ガツ</t>
    </rPh>
    <rPh sb="5" eb="7">
      <t>シシュツ</t>
    </rPh>
    <rPh sb="7" eb="9">
      <t>ナイヨウ</t>
    </rPh>
    <phoneticPr fontId="1"/>
  </si>
  <si>
    <t>第6回通常総会・意見交換会</t>
    <rPh sb="0" eb="1">
      <t>ダイ</t>
    </rPh>
    <rPh sb="1" eb="3">
      <t>ロッカイ</t>
    </rPh>
    <rPh sb="3" eb="5">
      <t>ツウジョウ</t>
    </rPh>
    <rPh sb="5" eb="7">
      <t>ソウカイ</t>
    </rPh>
    <rPh sb="8" eb="10">
      <t>イケン</t>
    </rPh>
    <rPh sb="10" eb="12">
      <t>コウカン</t>
    </rPh>
    <rPh sb="12" eb="13">
      <t>カイ</t>
    </rPh>
    <phoneticPr fontId="1"/>
  </si>
  <si>
    <t>可児市議会議員OB会秋期懇親会</t>
    <rPh sb="0" eb="3">
      <t>カニシ</t>
    </rPh>
    <rPh sb="3" eb="5">
      <t>ギカイ</t>
    </rPh>
    <rPh sb="5" eb="7">
      <t>ギイン</t>
    </rPh>
    <rPh sb="9" eb="10">
      <t>カイ</t>
    </rPh>
    <rPh sb="10" eb="12">
      <t>シュウキ</t>
    </rPh>
    <rPh sb="12" eb="14">
      <t>コンシン</t>
    </rPh>
    <rPh sb="14" eb="15">
      <t>カイ</t>
    </rPh>
    <phoneticPr fontId="1"/>
  </si>
  <si>
    <t>可児商工会議所　懇親会</t>
    <rPh sb="0" eb="2">
      <t>カニ</t>
    </rPh>
    <rPh sb="2" eb="4">
      <t>ショウコウ</t>
    </rPh>
    <rPh sb="4" eb="7">
      <t>カイギショ</t>
    </rPh>
    <rPh sb="8" eb="11">
      <t>コンシンカイ</t>
    </rPh>
    <phoneticPr fontId="1"/>
  </si>
  <si>
    <t>立命館大学総長、市長、教育長との懇談会</t>
    <rPh sb="0" eb="3">
      <t>リツメイカン</t>
    </rPh>
    <rPh sb="3" eb="5">
      <t>ダイガク</t>
    </rPh>
    <rPh sb="5" eb="7">
      <t>ソウチョウ</t>
    </rPh>
    <rPh sb="8" eb="10">
      <t>シチョウ</t>
    </rPh>
    <rPh sb="11" eb="14">
      <t>キョウイクチョウ</t>
    </rPh>
    <rPh sb="16" eb="19">
      <t>コンダンカイ</t>
    </rPh>
    <phoneticPr fontId="1"/>
  </si>
  <si>
    <t>会員事業所優良従業員表彰式典（議長、建設経済委員長）</t>
    <rPh sb="15" eb="17">
      <t>ギチョウ</t>
    </rPh>
    <rPh sb="18" eb="20">
      <t>ケンセツ</t>
    </rPh>
    <rPh sb="20" eb="22">
      <t>ケイザイ</t>
    </rPh>
    <rPh sb="22" eb="25">
      <t>イインチョウ</t>
    </rPh>
    <phoneticPr fontId="1"/>
  </si>
  <si>
    <t>３月   支出はありませんでした　　</t>
    <rPh sb="1" eb="2">
      <t>ガツ</t>
    </rPh>
    <rPh sb="5" eb="7">
      <t>シシュツ</t>
    </rPh>
    <phoneticPr fontId="1"/>
  </si>
  <si>
    <t>元兼山町議会議員逝去による香典</t>
    <rPh sb="0" eb="1">
      <t>モト</t>
    </rPh>
    <rPh sb="1" eb="3">
      <t>カネヤマ</t>
    </rPh>
    <rPh sb="3" eb="4">
      <t>チョウ</t>
    </rPh>
    <rPh sb="4" eb="6">
      <t>ギカイ</t>
    </rPh>
    <rPh sb="6" eb="8">
      <t>ギイン</t>
    </rPh>
    <rPh sb="8" eb="10">
      <t>セイキョ</t>
    </rPh>
    <rPh sb="13" eb="15">
      <t>コウデン</t>
    </rPh>
    <phoneticPr fontId="1"/>
  </si>
  <si>
    <t>見舞</t>
    <rPh sb="0" eb="2">
      <t>ミマイ</t>
    </rPh>
    <phoneticPr fontId="1"/>
  </si>
  <si>
    <t>８月   支出はありませんでした。　　</t>
    <rPh sb="1" eb="2">
      <t>ガツ</t>
    </rPh>
    <rPh sb="5" eb="7">
      <t>シシュツ</t>
    </rPh>
    <phoneticPr fontId="1"/>
  </si>
  <si>
    <t>産業フェアIN可児2011交流懇親会</t>
    <rPh sb="0" eb="2">
      <t>サンギョウ</t>
    </rPh>
    <rPh sb="7" eb="9">
      <t>カニ</t>
    </rPh>
    <rPh sb="13" eb="15">
      <t>コウリュウ</t>
    </rPh>
    <rPh sb="15" eb="17">
      <t>コンシン</t>
    </rPh>
    <rPh sb="17" eb="18">
      <t>カイ</t>
    </rPh>
    <phoneticPr fontId="1"/>
  </si>
  <si>
    <t>可児青年会議所創立40周年記念式典、記念祝賀会</t>
    <rPh sb="0" eb="2">
      <t>カニ</t>
    </rPh>
    <rPh sb="2" eb="4">
      <t>セイネン</t>
    </rPh>
    <rPh sb="4" eb="7">
      <t>カイギショ</t>
    </rPh>
    <rPh sb="7" eb="9">
      <t>ソウリツ</t>
    </rPh>
    <rPh sb="11" eb="13">
      <t>シュウネン</t>
    </rPh>
    <rPh sb="13" eb="15">
      <t>キネン</t>
    </rPh>
    <rPh sb="15" eb="17">
      <t>シキテン</t>
    </rPh>
    <rPh sb="18" eb="20">
      <t>キネン</t>
    </rPh>
    <rPh sb="20" eb="23">
      <t>シュクガカイ</t>
    </rPh>
    <phoneticPr fontId="1"/>
  </si>
  <si>
    <t>１月   支出内容　　</t>
    <rPh sb="1" eb="2">
      <t>ガツ</t>
    </rPh>
    <rPh sb="5" eb="7">
      <t>シシュツ</t>
    </rPh>
    <rPh sb="7" eb="9">
      <t>ナイヨウ</t>
    </rPh>
    <phoneticPr fontId="1"/>
  </si>
  <si>
    <t>可児商工会議所通常議員総会懇親会</t>
    <rPh sb="0" eb="2">
      <t>カニ</t>
    </rPh>
    <rPh sb="2" eb="4">
      <t>ショウコウ</t>
    </rPh>
    <rPh sb="4" eb="7">
      <t>カイギショ</t>
    </rPh>
    <rPh sb="7" eb="9">
      <t>ツウジョウ</t>
    </rPh>
    <rPh sb="9" eb="11">
      <t>ギイン</t>
    </rPh>
    <rPh sb="11" eb="13">
      <t>ソウカイ</t>
    </rPh>
    <rPh sb="13" eb="15">
      <t>コンシン</t>
    </rPh>
    <rPh sb="15" eb="16">
      <t>カイ</t>
    </rPh>
    <phoneticPr fontId="1"/>
  </si>
  <si>
    <t>可茂地域町村行政懇話会懇親会</t>
    <rPh sb="0" eb="2">
      <t>カモ</t>
    </rPh>
    <rPh sb="2" eb="4">
      <t>チイキ</t>
    </rPh>
    <rPh sb="4" eb="6">
      <t>チョウソン</t>
    </rPh>
    <rPh sb="6" eb="8">
      <t>ギョウセイ</t>
    </rPh>
    <rPh sb="8" eb="10">
      <t>コンワ</t>
    </rPh>
    <rPh sb="10" eb="11">
      <t>カイ</t>
    </rPh>
    <rPh sb="11" eb="13">
      <t>コンシン</t>
    </rPh>
    <rPh sb="13" eb="14">
      <t>カイ</t>
    </rPh>
    <phoneticPr fontId="1"/>
  </si>
  <si>
    <t>７月   支出はありませんでした。　　</t>
    <rPh sb="1" eb="2">
      <t>ガツ</t>
    </rPh>
    <rPh sb="5" eb="7">
      <t>シシュツ</t>
    </rPh>
    <phoneticPr fontId="1"/>
  </si>
  <si>
    <t>2012可児商工会議所新年互礼会（正副議長、建設経済委員長）</t>
    <rPh sb="4" eb="6">
      <t>カニ</t>
    </rPh>
    <rPh sb="6" eb="8">
      <t>ショウコウ</t>
    </rPh>
    <rPh sb="8" eb="11">
      <t>カイギショ</t>
    </rPh>
    <rPh sb="11" eb="13">
      <t>シンネン</t>
    </rPh>
    <rPh sb="13" eb="14">
      <t>ゴ</t>
    </rPh>
    <rPh sb="14" eb="15">
      <t>レイ</t>
    </rPh>
    <rPh sb="15" eb="16">
      <t>カイ</t>
    </rPh>
    <rPh sb="17" eb="18">
      <t>セイ</t>
    </rPh>
    <rPh sb="18" eb="19">
      <t>フク</t>
    </rPh>
    <rPh sb="19" eb="21">
      <t>ギチョウ</t>
    </rPh>
    <rPh sb="22" eb="24">
      <t>ケンセツ</t>
    </rPh>
    <rPh sb="24" eb="26">
      <t>ケイザイ</t>
    </rPh>
    <rPh sb="26" eb="29">
      <t>イインチョウ</t>
    </rPh>
    <phoneticPr fontId="1"/>
  </si>
  <si>
    <t>可児市建設業協同組合意見交換会</t>
    <rPh sb="0" eb="2">
      <t>カニ</t>
    </rPh>
    <rPh sb="2" eb="3">
      <t>シ</t>
    </rPh>
    <rPh sb="3" eb="6">
      <t>ケンセツギョウ</t>
    </rPh>
    <rPh sb="6" eb="8">
      <t>キョウドウ</t>
    </rPh>
    <rPh sb="8" eb="10">
      <t>クミアイ</t>
    </rPh>
    <rPh sb="10" eb="12">
      <t>イケン</t>
    </rPh>
    <rPh sb="12" eb="14">
      <t>コウカン</t>
    </rPh>
    <rPh sb="14" eb="15">
      <t>カイ</t>
    </rPh>
    <phoneticPr fontId="1"/>
  </si>
  <si>
    <t>可児市議会議員ご子息様逝去による香典、籠盛</t>
    <rPh sb="0" eb="3">
      <t>カニシ</t>
    </rPh>
    <rPh sb="3" eb="5">
      <t>ギカイ</t>
    </rPh>
    <rPh sb="5" eb="7">
      <t>ギイン</t>
    </rPh>
    <rPh sb="8" eb="10">
      <t>シソク</t>
    </rPh>
    <rPh sb="10" eb="11">
      <t>サマ</t>
    </rPh>
    <rPh sb="11" eb="13">
      <t>セイキョ</t>
    </rPh>
    <rPh sb="16" eb="18">
      <t>コウデン</t>
    </rPh>
    <phoneticPr fontId="1"/>
  </si>
  <si>
    <t>「ハンガリーの夕べ」会費</t>
    <rPh sb="7" eb="8">
      <t>ユウ</t>
    </rPh>
    <rPh sb="10" eb="12">
      <t>カイヒ</t>
    </rPh>
    <phoneticPr fontId="1"/>
  </si>
  <si>
    <t>市議会議員ご母堂　香典</t>
    <rPh sb="0" eb="1">
      <t>シ</t>
    </rPh>
    <rPh sb="1" eb="3">
      <t>ギカイ</t>
    </rPh>
    <rPh sb="3" eb="5">
      <t>ギイン</t>
    </rPh>
    <rPh sb="6" eb="8">
      <t>ボドウ</t>
    </rPh>
    <rPh sb="9" eb="11">
      <t>コウデン</t>
    </rPh>
    <phoneticPr fontId="1"/>
  </si>
  <si>
    <t>可児商工会議所新年互礼会（議長・副議長・建設市民委員長）</t>
    <rPh sb="0" eb="2">
      <t>カニ</t>
    </rPh>
    <rPh sb="2" eb="4">
      <t>ショウコウ</t>
    </rPh>
    <rPh sb="4" eb="7">
      <t>カイギショ</t>
    </rPh>
    <rPh sb="7" eb="9">
      <t>シンネン</t>
    </rPh>
    <rPh sb="9" eb="10">
      <t>タガ</t>
    </rPh>
    <rPh sb="10" eb="11">
      <t>レイ</t>
    </rPh>
    <rPh sb="11" eb="12">
      <t>カイ</t>
    </rPh>
    <rPh sb="13" eb="15">
      <t>ギチョウ</t>
    </rPh>
    <rPh sb="16" eb="17">
      <t>フク</t>
    </rPh>
    <rPh sb="17" eb="19">
      <t>ギチョウ</t>
    </rPh>
    <rPh sb="20" eb="22">
      <t>ケンセツ</t>
    </rPh>
    <rPh sb="22" eb="24">
      <t>シミン</t>
    </rPh>
    <rPh sb="24" eb="26">
      <t>イイン</t>
    </rPh>
    <rPh sb="26" eb="27">
      <t>チョウ</t>
    </rPh>
    <phoneticPr fontId="1"/>
  </si>
  <si>
    <t>可児市議会議会報告会　基調講演講師食事代（2名）</t>
    <rPh sb="0" eb="3">
      <t>カニシ</t>
    </rPh>
    <rPh sb="3" eb="5">
      <t>ギカイ</t>
    </rPh>
    <rPh sb="5" eb="7">
      <t>ギカイ</t>
    </rPh>
    <rPh sb="7" eb="9">
      <t>ホウコク</t>
    </rPh>
    <rPh sb="9" eb="10">
      <t>カイ</t>
    </rPh>
    <rPh sb="11" eb="13">
      <t>キチョウ</t>
    </rPh>
    <rPh sb="13" eb="15">
      <t>コウエン</t>
    </rPh>
    <rPh sb="15" eb="17">
      <t>コウシ</t>
    </rPh>
    <rPh sb="17" eb="20">
      <t>ショクジダイ</t>
    </rPh>
    <rPh sb="22" eb="23">
      <t>メイ</t>
    </rPh>
    <phoneticPr fontId="1"/>
  </si>
  <si>
    <t>１１月   支出はありませんでした　　</t>
    <rPh sb="2" eb="3">
      <t>ガツ</t>
    </rPh>
    <rPh sb="6" eb="8">
      <t>シシュツ</t>
    </rPh>
    <phoneticPr fontId="1"/>
  </si>
  <si>
    <t>３月   支出内容　　</t>
    <rPh sb="1" eb="2">
      <t>ガツ</t>
    </rPh>
    <rPh sb="5" eb="7">
      <t>シシュツ</t>
    </rPh>
    <rPh sb="7" eb="9">
      <t>ナイヨウ</t>
    </rPh>
    <phoneticPr fontId="1"/>
  </si>
  <si>
    <t>平成23年度可茂地域懇談会</t>
    <rPh sb="0" eb="2">
      <t>ヘイセイ</t>
    </rPh>
    <rPh sb="4" eb="6">
      <t>ネンド</t>
    </rPh>
    <rPh sb="6" eb="8">
      <t>カモ</t>
    </rPh>
    <rPh sb="8" eb="10">
      <t>チイキ</t>
    </rPh>
    <rPh sb="10" eb="13">
      <t>コンダンカイ</t>
    </rPh>
    <phoneticPr fontId="1"/>
  </si>
  <si>
    <t>可児地域の経済と文化を語る会</t>
    <rPh sb="0" eb="2">
      <t>カニ</t>
    </rPh>
    <rPh sb="2" eb="4">
      <t>チイキ</t>
    </rPh>
    <rPh sb="5" eb="7">
      <t>ケイザイ</t>
    </rPh>
    <rPh sb="8" eb="10">
      <t>ブンカ</t>
    </rPh>
    <rPh sb="11" eb="12">
      <t>カタ</t>
    </rPh>
    <rPh sb="13" eb="14">
      <t>カイ</t>
    </rPh>
    <phoneticPr fontId="1"/>
  </si>
  <si>
    <t>平成24年度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</si>
  <si>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キャリア教育支援事業　来賓昼食代</t>
    <rPh sb="4" eb="6">
      <t>キョウイク</t>
    </rPh>
    <rPh sb="6" eb="8">
      <t>シエン</t>
    </rPh>
    <rPh sb="8" eb="10">
      <t>ジギョウ</t>
    </rPh>
    <rPh sb="11" eb="13">
      <t>ライヒン</t>
    </rPh>
    <rPh sb="13" eb="15">
      <t>チュウショク</t>
    </rPh>
    <rPh sb="15" eb="16">
      <t>ダイ</t>
    </rPh>
    <phoneticPr fontId="1"/>
  </si>
  <si>
    <t>平成24年度教職員歓送迎会</t>
    <rPh sb="0" eb="2">
      <t>ヘイセイ</t>
    </rPh>
    <rPh sb="4" eb="6">
      <t>ネンド</t>
    </rPh>
    <rPh sb="6" eb="9">
      <t>キョウショクイン</t>
    </rPh>
    <rPh sb="9" eb="13">
      <t>カンソウゲイカイ</t>
    </rPh>
    <phoneticPr fontId="1"/>
  </si>
  <si>
    <t>産業ﾌｪｱｉｎ可児2018交流懇親会</t>
    <rPh sb="0" eb="2">
      <t>サンギョウ</t>
    </rPh>
    <rPh sb="7" eb="9">
      <t>カニ</t>
    </rPh>
    <rPh sb="13" eb="15">
      <t>コウリュウ</t>
    </rPh>
    <rPh sb="15" eb="17">
      <t>コンシン</t>
    </rPh>
    <rPh sb="17" eb="18">
      <t>カイ</t>
    </rPh>
    <phoneticPr fontId="1"/>
  </si>
  <si>
    <t>可児市ＰＴＡ連合会懇親会</t>
    <rPh sb="0" eb="3">
      <t>カニシ</t>
    </rPh>
    <rPh sb="6" eb="9">
      <t>レンゴウカイ</t>
    </rPh>
    <rPh sb="9" eb="11">
      <t>コンシン</t>
    </rPh>
    <rPh sb="11" eb="12">
      <t>カイ</t>
    </rPh>
    <phoneticPr fontId="1"/>
  </si>
  <si>
    <t>可児市小中学校長会歓送迎会（議長、教育福祉委員長）</t>
    <rPh sb="0" eb="3">
      <t>カニシ</t>
    </rPh>
    <rPh sb="3" eb="4">
      <t>ショウ</t>
    </rPh>
    <rPh sb="4" eb="6">
      <t>チュウガク</t>
    </rPh>
    <rPh sb="6" eb="9">
      <t>コウチョウカイ</t>
    </rPh>
    <rPh sb="9" eb="13">
      <t>カンソウゲイカイ</t>
    </rPh>
    <rPh sb="14" eb="16">
      <t>ギチョウ</t>
    </rPh>
    <rPh sb="17" eb="19">
      <t>キョウイク</t>
    </rPh>
    <rPh sb="19" eb="21">
      <t>フクシ</t>
    </rPh>
    <rPh sb="21" eb="24">
      <t>イインチョウ</t>
    </rPh>
    <phoneticPr fontId="1"/>
  </si>
  <si>
    <t>可児地区交通安全協会定期総会及び懇親会</t>
    <rPh sb="0" eb="2">
      <t>カニ</t>
    </rPh>
    <rPh sb="2" eb="4">
      <t>チク</t>
    </rPh>
    <rPh sb="4" eb="6">
      <t>コウツウ</t>
    </rPh>
    <rPh sb="6" eb="8">
      <t>アンゼン</t>
    </rPh>
    <rPh sb="8" eb="10">
      <t>キョウカイ</t>
    </rPh>
    <rPh sb="10" eb="12">
      <t>テイキ</t>
    </rPh>
    <rPh sb="12" eb="14">
      <t>ソウカイ</t>
    </rPh>
    <rPh sb="14" eb="15">
      <t>オヨ</t>
    </rPh>
    <rPh sb="16" eb="18">
      <t>コンシン</t>
    </rPh>
    <rPh sb="18" eb="19">
      <t>カイ</t>
    </rPh>
    <phoneticPr fontId="1"/>
  </si>
  <si>
    <t>可児商工会議所通常議員総会及び懇親会</t>
    <rPh sb="0" eb="2">
      <t>カニ</t>
    </rPh>
    <rPh sb="2" eb="4">
      <t>ショウコウ</t>
    </rPh>
    <rPh sb="4" eb="7">
      <t>カイギショ</t>
    </rPh>
    <rPh sb="7" eb="9">
      <t>ツウジョウ</t>
    </rPh>
    <rPh sb="9" eb="11">
      <t>ギイン</t>
    </rPh>
    <rPh sb="11" eb="13">
      <t>ソウカイ</t>
    </rPh>
    <rPh sb="13" eb="14">
      <t>オヨ</t>
    </rPh>
    <rPh sb="15" eb="17">
      <t>コンシン</t>
    </rPh>
    <rPh sb="17" eb="18">
      <t>カイ</t>
    </rPh>
    <phoneticPr fontId="1"/>
  </si>
  <si>
    <t xml:space="preserve">１月    </t>
    <rPh sb="1" eb="2">
      <t>ガツ</t>
    </rPh>
    <phoneticPr fontId="1"/>
  </si>
  <si>
    <t>可児工業団地協同組合通常総会及び懇親会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ツウジョウ</t>
    </rPh>
    <rPh sb="12" eb="14">
      <t>ソウカイ</t>
    </rPh>
    <rPh sb="14" eb="15">
      <t>オヨ</t>
    </rPh>
    <rPh sb="16" eb="18">
      <t>コンシン</t>
    </rPh>
    <rPh sb="18" eb="19">
      <t>カイ</t>
    </rPh>
    <phoneticPr fontId="1"/>
  </si>
  <si>
    <t>東濃管工事組合通常総会及び懇親会（正副議長）</t>
    <rPh sb="0" eb="2">
      <t>トウノウ</t>
    </rPh>
    <rPh sb="2" eb="3">
      <t>カン</t>
    </rPh>
    <rPh sb="3" eb="5">
      <t>コウジ</t>
    </rPh>
    <rPh sb="5" eb="7">
      <t>クミアイ</t>
    </rPh>
    <rPh sb="7" eb="9">
      <t>ツウジョウ</t>
    </rPh>
    <rPh sb="9" eb="11">
      <t>ソウカイ</t>
    </rPh>
    <rPh sb="11" eb="12">
      <t>オヨ</t>
    </rPh>
    <rPh sb="13" eb="15">
      <t>コンシン</t>
    </rPh>
    <rPh sb="15" eb="16">
      <t>カイ</t>
    </rPh>
    <rPh sb="17" eb="19">
      <t>セイフク</t>
    </rPh>
    <rPh sb="19" eb="21">
      <t>ギチョウ</t>
    </rPh>
    <phoneticPr fontId="1"/>
  </si>
  <si>
    <t>平成24年度可児商工会議所女性会総会及び懇親会</t>
    <rPh sb="0" eb="2">
      <t>ヘイセイ</t>
    </rPh>
    <rPh sb="4" eb="6">
      <t>ネンド</t>
    </rPh>
    <rPh sb="6" eb="8">
      <t>カニ</t>
    </rPh>
    <rPh sb="8" eb="10">
      <t>ショウコウ</t>
    </rPh>
    <rPh sb="10" eb="13">
      <t>カイギショ</t>
    </rPh>
    <rPh sb="13" eb="15">
      <t>ジョセイ</t>
    </rPh>
    <rPh sb="15" eb="16">
      <t>カイ</t>
    </rPh>
    <rPh sb="16" eb="18">
      <t>ソウカイ</t>
    </rPh>
    <rPh sb="18" eb="19">
      <t>オヨ</t>
    </rPh>
    <rPh sb="20" eb="22">
      <t>コンシン</t>
    </rPh>
    <rPh sb="22" eb="23">
      <t>カイ</t>
    </rPh>
    <phoneticPr fontId="1"/>
  </si>
  <si>
    <t>可児商工会議所青年部通常総会及び懇親会</t>
    <rPh sb="0" eb="2">
      <t>カニ</t>
    </rPh>
    <rPh sb="2" eb="4">
      <t>ショウコウ</t>
    </rPh>
    <rPh sb="4" eb="7">
      <t>カイギショ</t>
    </rPh>
    <rPh sb="7" eb="9">
      <t>セイネン</t>
    </rPh>
    <rPh sb="9" eb="10">
      <t>ブ</t>
    </rPh>
    <rPh sb="10" eb="12">
      <t>ツウジョウ</t>
    </rPh>
    <rPh sb="12" eb="14">
      <t>ソウカイ</t>
    </rPh>
    <rPh sb="14" eb="15">
      <t>オヨ</t>
    </rPh>
    <rPh sb="16" eb="18">
      <t>コンシン</t>
    </rPh>
    <rPh sb="18" eb="19">
      <t>カイ</t>
    </rPh>
    <phoneticPr fontId="1"/>
  </si>
  <si>
    <t>会員事業所優良従業員表彰式典（議長・総務企画委員長）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3">
      <t>シキ</t>
    </rPh>
    <rPh sb="13" eb="14">
      <t>テン</t>
    </rPh>
    <rPh sb="18" eb="20">
      <t>ソウム</t>
    </rPh>
    <rPh sb="20" eb="22">
      <t>キカク</t>
    </rPh>
    <rPh sb="22" eb="25">
      <t>イインチョウ</t>
    </rPh>
    <phoneticPr fontId="1"/>
  </si>
  <si>
    <t>可茂食品衛生協会可児支部定期総会</t>
    <rPh sb="0" eb="1">
      <t>カ</t>
    </rPh>
    <rPh sb="1" eb="2">
      <t>モ</t>
    </rPh>
    <rPh sb="2" eb="4">
      <t>ショクヒン</t>
    </rPh>
    <rPh sb="4" eb="6">
      <t>エイセイ</t>
    </rPh>
    <rPh sb="6" eb="8">
      <t>キョウカイ</t>
    </rPh>
    <rPh sb="8" eb="10">
      <t>カニ</t>
    </rPh>
    <rPh sb="10" eb="12">
      <t>シブ</t>
    </rPh>
    <rPh sb="12" eb="14">
      <t>テイキ</t>
    </rPh>
    <rPh sb="14" eb="16">
      <t>ソウカイ</t>
    </rPh>
    <phoneticPr fontId="1"/>
  </si>
  <si>
    <t>可児市議会議員　香典、供花、籠盛</t>
    <rPh sb="0" eb="3">
      <t>カニシ</t>
    </rPh>
    <rPh sb="3" eb="5">
      <t>ギカイ</t>
    </rPh>
    <rPh sb="5" eb="7">
      <t>ギイン</t>
    </rPh>
    <rPh sb="8" eb="10">
      <t>コウデン</t>
    </rPh>
    <phoneticPr fontId="1"/>
  </si>
  <si>
    <t>可児市文化創造センター館長ご母堂　香典</t>
    <rPh sb="0" eb="3">
      <t>カニシ</t>
    </rPh>
    <rPh sb="3" eb="5">
      <t>ブンカ</t>
    </rPh>
    <rPh sb="5" eb="7">
      <t>ソウゾウ</t>
    </rPh>
    <rPh sb="11" eb="13">
      <t>カンチョウ</t>
    </rPh>
    <rPh sb="14" eb="16">
      <t>ボドウ</t>
    </rPh>
    <rPh sb="17" eb="19">
      <t>コウデン</t>
    </rPh>
    <phoneticPr fontId="1"/>
  </si>
  <si>
    <t>支出はありませんでした</t>
    <rPh sb="0" eb="2">
      <t>シシュツ</t>
    </rPh>
    <phoneticPr fontId="1"/>
  </si>
  <si>
    <t>可児青年会議所　新年賀詞交歓会</t>
    <rPh sb="0" eb="2">
      <t>カニ</t>
    </rPh>
    <rPh sb="2" eb="4">
      <t>セイネン</t>
    </rPh>
    <rPh sb="4" eb="7">
      <t>カイギショ</t>
    </rPh>
    <phoneticPr fontId="1"/>
  </si>
  <si>
    <t>市職員　香典、籠盛</t>
    <rPh sb="0" eb="1">
      <t>シ</t>
    </rPh>
    <rPh sb="1" eb="3">
      <t>ショクイン</t>
    </rPh>
    <rPh sb="4" eb="6">
      <t>コウデン</t>
    </rPh>
    <rPh sb="7" eb="8">
      <t>カゴ</t>
    </rPh>
    <rPh sb="8" eb="9">
      <t>モ</t>
    </rPh>
    <phoneticPr fontId="1"/>
  </si>
  <si>
    <t>９月   支出内容　　</t>
    <rPh sb="1" eb="2">
      <t>ガツ</t>
    </rPh>
    <rPh sb="5" eb="7">
      <t>シシュツ</t>
    </rPh>
    <rPh sb="7" eb="9">
      <t>ナイヨウ</t>
    </rPh>
    <phoneticPr fontId="1"/>
  </si>
  <si>
    <t>高松宮ご視察、お出迎えお見送り時昼食</t>
    <rPh sb="0" eb="3">
      <t>タカマツノミヤ</t>
    </rPh>
    <rPh sb="4" eb="6">
      <t>シサツ</t>
    </rPh>
    <rPh sb="8" eb="10">
      <t>デムカ</t>
    </rPh>
    <rPh sb="12" eb="14">
      <t>ミオク</t>
    </rPh>
    <rPh sb="15" eb="16">
      <t>ジ</t>
    </rPh>
    <rPh sb="16" eb="18">
      <t>チュウショク</t>
    </rPh>
    <phoneticPr fontId="1"/>
  </si>
  <si>
    <t>令和２年度　議長交際費</t>
    <rPh sb="0" eb="2">
      <t>レイワ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</si>
  <si>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可児市議会議員　ご尊父様　香典、籠盛</t>
    <rPh sb="0" eb="3">
      <t>カニシ</t>
    </rPh>
    <rPh sb="3" eb="5">
      <t>ギカイ</t>
    </rPh>
    <rPh sb="5" eb="7">
      <t>ギイン</t>
    </rPh>
    <rPh sb="9" eb="12">
      <t>ソンプサマ</t>
    </rPh>
    <rPh sb="13" eb="15">
      <t>コウデン</t>
    </rPh>
    <rPh sb="16" eb="17">
      <t>カゴ</t>
    </rPh>
    <rPh sb="17" eb="18">
      <t>モ</t>
    </rPh>
    <phoneticPr fontId="1"/>
  </si>
  <si>
    <t>会員事業所優良従業員表彰式典（議長、総務企画委員長）</t>
    <rPh sb="15" eb="17">
      <t>ギチョウ</t>
    </rPh>
    <rPh sb="18" eb="20">
      <t>ソウム</t>
    </rPh>
    <rPh sb="20" eb="22">
      <t>キカク</t>
    </rPh>
    <rPh sb="22" eb="25">
      <t>イインチョウ</t>
    </rPh>
    <phoneticPr fontId="1"/>
  </si>
  <si>
    <t>12月　支出はありませんでした。</t>
    <rPh sb="2" eb="3">
      <t>ガツ</t>
    </rPh>
    <rPh sb="4" eb="6">
      <t>シシュツ</t>
    </rPh>
    <phoneticPr fontId="1"/>
  </si>
  <si>
    <t>産業フェアIN可児2012交流懇親会</t>
    <rPh sb="0" eb="2">
      <t>サンギョウ</t>
    </rPh>
    <rPh sb="7" eb="9">
      <t>カニ</t>
    </rPh>
    <rPh sb="13" eb="15">
      <t>コウリュウ</t>
    </rPh>
    <rPh sb="15" eb="17">
      <t>コンシン</t>
    </rPh>
    <rPh sb="17" eb="18">
      <t>カイ</t>
    </rPh>
    <phoneticPr fontId="1"/>
  </si>
  <si>
    <t>可児商工会議所女性会創立20周年記念式典・祝賀会</t>
  </si>
  <si>
    <t>可児青年会議所新年式典</t>
    <rPh sb="0" eb="2">
      <t>カニ</t>
    </rPh>
    <rPh sb="2" eb="4">
      <t>セイネン</t>
    </rPh>
    <rPh sb="4" eb="7">
      <t>カイギショ</t>
    </rPh>
    <rPh sb="7" eb="9">
      <t>シンネン</t>
    </rPh>
    <rPh sb="9" eb="11">
      <t>シキテン</t>
    </rPh>
    <phoneticPr fontId="1"/>
  </si>
  <si>
    <t>美濃陶芸協会設立50周年記念式典、懇親会（総務企画委員長代理出席）</t>
    <rPh sb="0" eb="2">
      <t>ミノ</t>
    </rPh>
    <rPh sb="2" eb="4">
      <t>トウゲイ</t>
    </rPh>
    <rPh sb="4" eb="6">
      <t>キョウカイ</t>
    </rPh>
    <rPh sb="6" eb="8">
      <t>セツリツ</t>
    </rPh>
    <rPh sb="10" eb="12">
      <t>シュウネン</t>
    </rPh>
    <rPh sb="12" eb="14">
      <t>キネン</t>
    </rPh>
    <rPh sb="14" eb="16">
      <t>シキテン</t>
    </rPh>
    <rPh sb="17" eb="19">
      <t>コンシン</t>
    </rPh>
    <rPh sb="19" eb="20">
      <t>カイ</t>
    </rPh>
    <rPh sb="21" eb="23">
      <t>ソウム</t>
    </rPh>
    <rPh sb="23" eb="25">
      <t>キカク</t>
    </rPh>
    <rPh sb="25" eb="28">
      <t>イインチョウ</t>
    </rPh>
    <rPh sb="28" eb="30">
      <t>ダイリ</t>
    </rPh>
    <rPh sb="30" eb="32">
      <t>シュッセキ</t>
    </rPh>
    <phoneticPr fontId="1"/>
  </si>
  <si>
    <t>可児市建設業協同組合　通常総会・意見交換会</t>
    <rPh sb="0" eb="3">
      <t>カニシ</t>
    </rPh>
    <rPh sb="3" eb="5">
      <t>ケンセツ</t>
    </rPh>
    <rPh sb="5" eb="6">
      <t>ギョウ</t>
    </rPh>
    <rPh sb="6" eb="8">
      <t>キョウドウ</t>
    </rPh>
    <rPh sb="8" eb="10">
      <t>クミアイ</t>
    </rPh>
    <rPh sb="11" eb="13">
      <t>ツウジョウ</t>
    </rPh>
    <rPh sb="13" eb="15">
      <t>ソウカイ</t>
    </rPh>
    <rPh sb="16" eb="18">
      <t>イケン</t>
    </rPh>
    <rPh sb="18" eb="20">
      <t>コウカン</t>
    </rPh>
    <rPh sb="20" eb="21">
      <t>カイ</t>
    </rPh>
    <phoneticPr fontId="1"/>
  </si>
  <si>
    <t>可児商工会議所新年互礼会（議長、副議長、総務企画委員長）</t>
    <rPh sb="0" eb="2">
      <t>カニ</t>
    </rPh>
    <rPh sb="2" eb="4">
      <t>ショウコウ</t>
    </rPh>
    <rPh sb="4" eb="7">
      <t>カイギショ</t>
    </rPh>
    <rPh sb="7" eb="9">
      <t>シンネン</t>
    </rPh>
    <rPh sb="9" eb="10">
      <t>ゴ</t>
    </rPh>
    <rPh sb="10" eb="11">
      <t>レイ</t>
    </rPh>
    <rPh sb="11" eb="12">
      <t>カイ</t>
    </rPh>
    <rPh sb="13" eb="15">
      <t>ギチョウ</t>
    </rPh>
    <rPh sb="16" eb="17">
      <t>フク</t>
    </rPh>
    <rPh sb="17" eb="19">
      <t>ギチョウ</t>
    </rPh>
    <rPh sb="20" eb="22">
      <t>ソウム</t>
    </rPh>
    <rPh sb="22" eb="24">
      <t>キカク</t>
    </rPh>
    <rPh sb="24" eb="27">
      <t>イインチョウ</t>
    </rPh>
    <phoneticPr fontId="1"/>
  </si>
  <si>
    <t>平成29年度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</si>
  <si>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可児工業団地協同組合新年互礼会（議長、総務企画委員長）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シンネン</t>
    </rPh>
    <rPh sb="12" eb="13">
      <t>ゴ</t>
    </rPh>
    <rPh sb="13" eb="14">
      <t>レイ</t>
    </rPh>
    <rPh sb="14" eb="15">
      <t>カイ</t>
    </rPh>
    <rPh sb="16" eb="18">
      <t>ギチョウ</t>
    </rPh>
    <rPh sb="19" eb="21">
      <t>ソウム</t>
    </rPh>
    <rPh sb="21" eb="23">
      <t>キカク</t>
    </rPh>
    <rPh sb="23" eb="26">
      <t>イインチョウ</t>
    </rPh>
    <phoneticPr fontId="1"/>
  </si>
  <si>
    <t>２月　支出はありませんでした。</t>
    <rPh sb="1" eb="2">
      <t>ガツ</t>
    </rPh>
    <rPh sb="3" eb="5">
      <t>シシュツ</t>
    </rPh>
    <phoneticPr fontId="1"/>
  </si>
  <si>
    <t>１2月   支出内容　　</t>
    <rPh sb="2" eb="3">
      <t>ガツ</t>
    </rPh>
    <rPh sb="6" eb="8">
      <t>シシュツ</t>
    </rPh>
    <rPh sb="8" eb="10">
      <t>ナイヨウ</t>
    </rPh>
    <phoneticPr fontId="1"/>
  </si>
  <si>
    <t>平成25年度教職員歓送迎会</t>
    <rPh sb="0" eb="2">
      <t>ヘイセイ</t>
    </rPh>
    <rPh sb="4" eb="6">
      <t>ネンド</t>
    </rPh>
    <rPh sb="6" eb="9">
      <t>キョウショクイン</t>
    </rPh>
    <rPh sb="9" eb="13">
      <t>カンソウゲイカイ</t>
    </rPh>
    <phoneticPr fontId="1"/>
  </si>
  <si>
    <t>菱川幸夫氏　大日本農会農事功績表彰　緑白綬有功章受章記念祝賀会</t>
  </si>
  <si>
    <t>可児商工会議所青年部通常総会懇親会</t>
    <rPh sb="0" eb="2">
      <t>カニ</t>
    </rPh>
    <rPh sb="2" eb="4">
      <t>ショウコウ</t>
    </rPh>
    <rPh sb="4" eb="7">
      <t>カイギショ</t>
    </rPh>
    <rPh sb="7" eb="9">
      <t>セイネン</t>
    </rPh>
    <rPh sb="9" eb="10">
      <t>ブ</t>
    </rPh>
    <rPh sb="10" eb="12">
      <t>ツウジョウ</t>
    </rPh>
    <rPh sb="12" eb="14">
      <t>ソウカイ</t>
    </rPh>
    <rPh sb="14" eb="16">
      <t>コンシン</t>
    </rPh>
    <rPh sb="16" eb="17">
      <t>カイ</t>
    </rPh>
    <phoneticPr fontId="1"/>
  </si>
  <si>
    <t>平成25年度可児商工会議所女性会総会懇親会</t>
    <rPh sb="0" eb="2">
      <t>ヘイセイ</t>
    </rPh>
    <rPh sb="4" eb="6">
      <t>ネンド</t>
    </rPh>
    <rPh sb="6" eb="8">
      <t>カニ</t>
    </rPh>
    <rPh sb="8" eb="10">
      <t>ショウコウ</t>
    </rPh>
    <rPh sb="10" eb="13">
      <t>カイギショ</t>
    </rPh>
    <rPh sb="13" eb="15">
      <t>ジョセイ</t>
    </rPh>
    <rPh sb="15" eb="16">
      <t>カイ</t>
    </rPh>
    <rPh sb="16" eb="18">
      <t>ソウカイ</t>
    </rPh>
    <rPh sb="18" eb="20">
      <t>コンシン</t>
    </rPh>
    <rPh sb="20" eb="21">
      <t>カイ</t>
    </rPh>
    <phoneticPr fontId="1"/>
  </si>
  <si>
    <t>可児商工会議所懇親会（議長代理：副議長）</t>
    <rPh sb="0" eb="2">
      <t>カニ</t>
    </rPh>
    <rPh sb="2" eb="4">
      <t>ショウコウ</t>
    </rPh>
    <rPh sb="4" eb="7">
      <t>カイギショ</t>
    </rPh>
    <rPh sb="7" eb="9">
      <t>コンシン</t>
    </rPh>
    <rPh sb="9" eb="10">
      <t>カイ</t>
    </rPh>
    <rPh sb="11" eb="13">
      <t>ギチョウ</t>
    </rPh>
    <rPh sb="13" eb="15">
      <t>ダイリ</t>
    </rPh>
    <rPh sb="16" eb="17">
      <t>フク</t>
    </rPh>
    <rPh sb="17" eb="19">
      <t>ギチョウ</t>
    </rPh>
    <phoneticPr fontId="1"/>
  </si>
  <si>
    <t>６月   　</t>
    <rPh sb="1" eb="2">
      <t>ガツ</t>
    </rPh>
    <phoneticPr fontId="1"/>
  </si>
  <si>
    <t>６月   支出はありませんでした。　　</t>
    <rPh sb="1" eb="2">
      <t>ガツ</t>
    </rPh>
    <rPh sb="5" eb="7">
      <t>シシュツ</t>
    </rPh>
    <phoneticPr fontId="1"/>
  </si>
  <si>
    <t>可茂食品衛生協会可児支部定期総会
（議長代理：教育福祉委員長）</t>
    <rPh sb="0" eb="2">
      <t>カモ</t>
    </rPh>
    <rPh sb="2" eb="4">
      <t>ショクヒン</t>
    </rPh>
    <rPh sb="4" eb="6">
      <t>エイセイ</t>
    </rPh>
    <rPh sb="6" eb="8">
      <t>キョウカイ</t>
    </rPh>
    <rPh sb="8" eb="10">
      <t>カニ</t>
    </rPh>
    <rPh sb="10" eb="12">
      <t>シブ</t>
    </rPh>
    <rPh sb="12" eb="14">
      <t>テイキ</t>
    </rPh>
    <rPh sb="14" eb="16">
      <t>ソウカイ</t>
    </rPh>
    <rPh sb="18" eb="20">
      <t>ギチョウ</t>
    </rPh>
    <rPh sb="20" eb="22">
      <t>ダイリ</t>
    </rPh>
    <rPh sb="23" eb="25">
      <t>キョウイク</t>
    </rPh>
    <rPh sb="25" eb="27">
      <t>フクシ</t>
    </rPh>
    <rPh sb="27" eb="30">
      <t>イインチョウ</t>
    </rPh>
    <phoneticPr fontId="1"/>
  </si>
  <si>
    <t>可児工業団地懇親会（２名出席）</t>
    <rPh sb="0" eb="2">
      <t>カニ</t>
    </rPh>
    <rPh sb="2" eb="4">
      <t>コウギョウ</t>
    </rPh>
    <rPh sb="4" eb="6">
      <t>ダンチ</t>
    </rPh>
    <rPh sb="6" eb="8">
      <t>コンシン</t>
    </rPh>
    <rPh sb="8" eb="9">
      <t>カイ</t>
    </rPh>
    <rPh sb="11" eb="12">
      <t>メイ</t>
    </rPh>
    <rPh sb="12" eb="14">
      <t>シュッセキ</t>
    </rPh>
    <phoneticPr fontId="1"/>
  </si>
  <si>
    <t>岐阜県可児工業団地協同組合懇親会
（議長代理：副議長、総務企画委員長代理：副委員長）</t>
    <rPh sb="0" eb="3">
      <t>ギフケン</t>
    </rPh>
    <rPh sb="3" eb="5">
      <t>カニ</t>
    </rPh>
    <rPh sb="5" eb="7">
      <t>コウギョウ</t>
    </rPh>
    <rPh sb="7" eb="9">
      <t>ダンチ</t>
    </rPh>
    <rPh sb="9" eb="11">
      <t>キョウドウ</t>
    </rPh>
    <rPh sb="11" eb="13">
      <t>クミアイ</t>
    </rPh>
    <rPh sb="13" eb="15">
      <t>コンシン</t>
    </rPh>
    <rPh sb="15" eb="16">
      <t>カイ</t>
    </rPh>
    <rPh sb="18" eb="20">
      <t>ギチョウ</t>
    </rPh>
    <rPh sb="20" eb="22">
      <t>ダイリ</t>
    </rPh>
    <rPh sb="23" eb="26">
      <t>フクギチョウ</t>
    </rPh>
    <rPh sb="27" eb="29">
      <t>ソウム</t>
    </rPh>
    <rPh sb="29" eb="31">
      <t>キカク</t>
    </rPh>
    <rPh sb="31" eb="34">
      <t>イインチョウ</t>
    </rPh>
    <rPh sb="34" eb="36">
      <t>ダイリ</t>
    </rPh>
    <rPh sb="37" eb="41">
      <t>フクイインチョウ</t>
    </rPh>
    <phoneticPr fontId="1"/>
  </si>
  <si>
    <t>元岐阜県身体障害者協会　可児支部長　香典</t>
    <rPh sb="0" eb="1">
      <t>モト</t>
    </rPh>
    <rPh sb="1" eb="4">
      <t>ギフケン</t>
    </rPh>
    <rPh sb="4" eb="6">
      <t>シンタイ</t>
    </rPh>
    <rPh sb="6" eb="9">
      <t>ショウガイシャ</t>
    </rPh>
    <rPh sb="9" eb="11">
      <t>キョウカイ</t>
    </rPh>
    <rPh sb="12" eb="14">
      <t>カニ</t>
    </rPh>
    <rPh sb="14" eb="17">
      <t>シブチョウ</t>
    </rPh>
    <rPh sb="18" eb="20">
      <t>コウデン</t>
    </rPh>
    <phoneticPr fontId="1"/>
  </si>
  <si>
    <t>元可児市議会議員　香典</t>
    <rPh sb="0" eb="1">
      <t>モト</t>
    </rPh>
    <rPh sb="1" eb="3">
      <t>カニ</t>
    </rPh>
    <rPh sb="3" eb="4">
      <t>シ</t>
    </rPh>
    <rPh sb="4" eb="6">
      <t>ギカイ</t>
    </rPh>
    <rPh sb="6" eb="8">
      <t>ギイン</t>
    </rPh>
    <rPh sb="9" eb="11">
      <t>コウデン</t>
    </rPh>
    <phoneticPr fontId="1"/>
  </si>
  <si>
    <t>市長と正副議長との懇談会</t>
    <rPh sb="0" eb="2">
      <t>シチョウ</t>
    </rPh>
    <rPh sb="3" eb="5">
      <t>セイフク</t>
    </rPh>
    <rPh sb="5" eb="7">
      <t>ギチョウ</t>
    </rPh>
    <rPh sb="9" eb="11">
      <t>コンダン</t>
    </rPh>
    <rPh sb="11" eb="12">
      <t>カイ</t>
    </rPh>
    <phoneticPr fontId="1"/>
  </si>
  <si>
    <t>７月　支出はありませんでした。</t>
    <rPh sb="1" eb="2">
      <t>ガツ</t>
    </rPh>
    <rPh sb="3" eb="5">
      <t>シシュツ</t>
    </rPh>
    <phoneticPr fontId="1"/>
  </si>
  <si>
    <t>加藤孝造氏名誉市民受章記念祝賀会</t>
    <rPh sb="0" eb="2">
      <t>カトウ</t>
    </rPh>
    <rPh sb="2" eb="4">
      <t>コウゾウ</t>
    </rPh>
    <rPh sb="4" eb="5">
      <t>シ</t>
    </rPh>
    <rPh sb="5" eb="7">
      <t>メイヨ</t>
    </rPh>
    <rPh sb="7" eb="9">
      <t>シミン</t>
    </rPh>
    <rPh sb="9" eb="11">
      <t>ジュショウ</t>
    </rPh>
    <rPh sb="11" eb="13">
      <t>キネン</t>
    </rPh>
    <rPh sb="13" eb="16">
      <t>シュクガカイ</t>
    </rPh>
    <phoneticPr fontId="1"/>
  </si>
  <si>
    <t>オーストラリアレッドランド市訪問団レセプションパーティ
（議長、総務企画委員長）</t>
    <rPh sb="13" eb="14">
      <t>シ</t>
    </rPh>
    <rPh sb="14" eb="17">
      <t>ホウモンダン</t>
    </rPh>
    <rPh sb="29" eb="31">
      <t>ギチョウ</t>
    </rPh>
    <rPh sb="32" eb="34">
      <t>ソウム</t>
    </rPh>
    <rPh sb="34" eb="36">
      <t>キカク</t>
    </rPh>
    <rPh sb="36" eb="39">
      <t>イインチョウ</t>
    </rPh>
    <phoneticPr fontId="1"/>
  </si>
  <si>
    <t>可児ロータリークラブ創立四十周年記念式典祝賀会</t>
    <rPh sb="0" eb="2">
      <t>カニ</t>
    </rPh>
    <rPh sb="10" eb="12">
      <t>ソウリツ</t>
    </rPh>
    <rPh sb="12" eb="14">
      <t>４０</t>
    </rPh>
    <rPh sb="14" eb="16">
      <t>シュウネン</t>
    </rPh>
    <rPh sb="16" eb="18">
      <t>キネン</t>
    </rPh>
    <rPh sb="18" eb="20">
      <t>シキテン</t>
    </rPh>
    <rPh sb="20" eb="23">
      <t>シュクガカイ</t>
    </rPh>
    <phoneticPr fontId="1"/>
  </si>
  <si>
    <t>可児市名誉市民受章記念祝賀会（正副議長）</t>
    <rPh sb="0" eb="3">
      <t>カニシ</t>
    </rPh>
    <rPh sb="3" eb="5">
      <t>メイヨ</t>
    </rPh>
    <rPh sb="5" eb="7">
      <t>シミン</t>
    </rPh>
    <rPh sb="7" eb="9">
      <t>ジュショウ</t>
    </rPh>
    <rPh sb="9" eb="11">
      <t>キネン</t>
    </rPh>
    <rPh sb="11" eb="14">
      <t>シュクガカイ</t>
    </rPh>
    <rPh sb="15" eb="17">
      <t>セイフク</t>
    </rPh>
    <rPh sb="17" eb="19">
      <t>ギチョウ</t>
    </rPh>
    <phoneticPr fontId="1"/>
  </si>
  <si>
    <t>可児商工会議所青年部創立20周年記念式典
（議長、総務企画委員長）</t>
    <rPh sb="0" eb="2">
      <t>カニ</t>
    </rPh>
    <rPh sb="2" eb="4">
      <t>ショウコウ</t>
    </rPh>
    <rPh sb="4" eb="7">
      <t>カイギショ</t>
    </rPh>
    <rPh sb="7" eb="9">
      <t>セイネン</t>
    </rPh>
    <rPh sb="9" eb="10">
      <t>ブ</t>
    </rPh>
    <rPh sb="10" eb="12">
      <t>ソウリツ</t>
    </rPh>
    <rPh sb="14" eb="16">
      <t>シュウネン</t>
    </rPh>
    <rPh sb="16" eb="18">
      <t>キネン</t>
    </rPh>
    <rPh sb="18" eb="20">
      <t>シキテン</t>
    </rPh>
    <rPh sb="22" eb="24">
      <t>ギチョウ</t>
    </rPh>
    <rPh sb="25" eb="27">
      <t>ソウム</t>
    </rPh>
    <rPh sb="27" eb="29">
      <t>キカク</t>
    </rPh>
    <rPh sb="29" eb="32">
      <t>イインチョウ</t>
    </rPh>
    <phoneticPr fontId="1"/>
  </si>
  <si>
    <t>可児市民生委員（現職）　香典</t>
    <rPh sb="0" eb="3">
      <t>カニシ</t>
    </rPh>
    <rPh sb="3" eb="5">
      <t>ミンセイ</t>
    </rPh>
    <rPh sb="5" eb="7">
      <t>イイン</t>
    </rPh>
    <rPh sb="8" eb="10">
      <t>ゲンショク</t>
    </rPh>
    <rPh sb="12" eb="14">
      <t>コウデン</t>
    </rPh>
    <phoneticPr fontId="1"/>
  </si>
  <si>
    <t>元県岐阜議会議員　香典、生花</t>
    <rPh sb="0" eb="1">
      <t>モト</t>
    </rPh>
    <rPh sb="1" eb="2">
      <t>ケン</t>
    </rPh>
    <rPh sb="2" eb="4">
      <t>ギフ</t>
    </rPh>
    <rPh sb="4" eb="6">
      <t>ギカイ</t>
    </rPh>
    <rPh sb="6" eb="8">
      <t>ギイン</t>
    </rPh>
    <rPh sb="9" eb="11">
      <t>コウデン</t>
    </rPh>
    <rPh sb="12" eb="14">
      <t>セイカ</t>
    </rPh>
    <phoneticPr fontId="1"/>
  </si>
  <si>
    <t>可児商工会議所新年互礼会（議長・総務企画委員長）</t>
    <rPh sb="0" eb="2">
      <t>カニ</t>
    </rPh>
    <rPh sb="2" eb="4">
      <t>ショウコウ</t>
    </rPh>
    <rPh sb="4" eb="7">
      <t>カイギショ</t>
    </rPh>
    <rPh sb="7" eb="9">
      <t>シンネン</t>
    </rPh>
    <rPh sb="9" eb="10">
      <t>ゴ</t>
    </rPh>
    <rPh sb="10" eb="11">
      <t>レイ</t>
    </rPh>
    <rPh sb="11" eb="12">
      <t>カイ</t>
    </rPh>
    <rPh sb="13" eb="15">
      <t>ギチョウ</t>
    </rPh>
    <rPh sb="16" eb="18">
      <t>ソウム</t>
    </rPh>
    <rPh sb="18" eb="20">
      <t>キカク</t>
    </rPh>
    <rPh sb="20" eb="23">
      <t>イインチョウ</t>
    </rPh>
    <phoneticPr fontId="1"/>
  </si>
  <si>
    <t>可児歯科医師会新年会（正副議長）</t>
    <rPh sb="0" eb="2">
      <t>カニ</t>
    </rPh>
    <rPh sb="2" eb="4">
      <t>シカ</t>
    </rPh>
    <rPh sb="4" eb="6">
      <t>イシ</t>
    </rPh>
    <rPh sb="6" eb="7">
      <t>カイ</t>
    </rPh>
    <rPh sb="7" eb="9">
      <t>シンネン</t>
    </rPh>
    <rPh sb="9" eb="10">
      <t>カイ</t>
    </rPh>
    <rPh sb="11" eb="13">
      <t>セイフク</t>
    </rPh>
    <rPh sb="13" eb="15">
      <t>ギチョウ</t>
    </rPh>
    <phoneticPr fontId="1"/>
  </si>
  <si>
    <t>３月　支出はありませんでした。</t>
    <rPh sb="1" eb="2">
      <t>ガツ</t>
    </rPh>
    <rPh sb="3" eb="5">
      <t>シシュツ</t>
    </rPh>
    <phoneticPr fontId="1"/>
  </si>
  <si>
    <t>可茂町村会行政懇話会・懇親会</t>
    <rPh sb="0" eb="2">
      <t>カモ</t>
    </rPh>
    <rPh sb="2" eb="4">
      <t>チョウソン</t>
    </rPh>
    <rPh sb="4" eb="5">
      <t>カイ</t>
    </rPh>
    <rPh sb="5" eb="7">
      <t>ギョウセイ</t>
    </rPh>
    <rPh sb="7" eb="10">
      <t>コンワカイ</t>
    </rPh>
    <rPh sb="11" eb="13">
      <t>コンシン</t>
    </rPh>
    <rPh sb="13" eb="14">
      <t>カイ</t>
    </rPh>
    <phoneticPr fontId="1"/>
  </si>
  <si>
    <t>平成26年度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</si>
  <si>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可児市小中学校長会歓送迎会</t>
    <rPh sb="0" eb="3">
      <t>カニシ</t>
    </rPh>
    <rPh sb="3" eb="4">
      <t>ショウ</t>
    </rPh>
    <rPh sb="4" eb="6">
      <t>チュウガク</t>
    </rPh>
    <rPh sb="6" eb="9">
      <t>コウチョウカイ</t>
    </rPh>
    <rPh sb="9" eb="13">
      <t>カンソウゲイカイ</t>
    </rPh>
    <phoneticPr fontId="1"/>
  </si>
  <si>
    <t>11月 　支出はありませんでした。   　</t>
    <rPh sb="2" eb="3">
      <t>ガツ</t>
    </rPh>
    <phoneticPr fontId="1"/>
  </si>
  <si>
    <t>岐阜県可児工業団地協同組合懇親会
（議長、総務企画委員長）</t>
    <rPh sb="0" eb="3">
      <t>ギフケン</t>
    </rPh>
    <rPh sb="3" eb="5">
      <t>カニ</t>
    </rPh>
    <rPh sb="5" eb="7">
      <t>コウギョウ</t>
    </rPh>
    <rPh sb="7" eb="9">
      <t>ダンチ</t>
    </rPh>
    <rPh sb="9" eb="11">
      <t>キョウドウ</t>
    </rPh>
    <rPh sb="11" eb="13">
      <t>クミアイ</t>
    </rPh>
    <rPh sb="13" eb="15">
      <t>コンシン</t>
    </rPh>
    <rPh sb="15" eb="16">
      <t>カイ</t>
    </rPh>
    <rPh sb="18" eb="20">
      <t>ギチョウ</t>
    </rPh>
    <rPh sb="21" eb="23">
      <t>ソウム</t>
    </rPh>
    <rPh sb="23" eb="25">
      <t>キカク</t>
    </rPh>
    <rPh sb="25" eb="28">
      <t>イインチョウ</t>
    </rPh>
    <phoneticPr fontId="1"/>
  </si>
  <si>
    <t>可児造園協同組合通常総会（議長代理：副議長）</t>
    <rPh sb="0" eb="2">
      <t>カニ</t>
    </rPh>
    <rPh sb="2" eb="4">
      <t>ゾウエン</t>
    </rPh>
    <rPh sb="4" eb="6">
      <t>キョウドウ</t>
    </rPh>
    <rPh sb="6" eb="8">
      <t>クミアイ</t>
    </rPh>
    <rPh sb="8" eb="10">
      <t>ツウジョウ</t>
    </rPh>
    <rPh sb="10" eb="12">
      <t>ソウカイ</t>
    </rPh>
    <rPh sb="13" eb="15">
      <t>ギチョウ</t>
    </rPh>
    <rPh sb="15" eb="17">
      <t>ダイリ</t>
    </rPh>
    <rPh sb="18" eb="21">
      <t>フクギチョウ</t>
    </rPh>
    <phoneticPr fontId="1"/>
  </si>
  <si>
    <t>平成27年度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</si>
  <si>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可児地区交通安全協会定期総会</t>
    <rPh sb="0" eb="2">
      <t>カニ</t>
    </rPh>
    <rPh sb="2" eb="4">
      <t>チク</t>
    </rPh>
    <rPh sb="4" eb="6">
      <t>コウツウ</t>
    </rPh>
    <rPh sb="6" eb="8">
      <t>アンゼン</t>
    </rPh>
    <rPh sb="8" eb="10">
      <t>キョウカイ</t>
    </rPh>
    <rPh sb="10" eb="12">
      <t>テイキ</t>
    </rPh>
    <rPh sb="12" eb="14">
      <t>ソウカイ</t>
    </rPh>
    <phoneticPr fontId="1"/>
  </si>
  <si>
    <t>可児市建設業協同組合通常総会・意見交換会</t>
    <rPh sb="0" eb="3">
      <t>カニシ</t>
    </rPh>
    <rPh sb="3" eb="5">
      <t>ケンセツ</t>
    </rPh>
    <rPh sb="5" eb="6">
      <t>ギョウ</t>
    </rPh>
    <rPh sb="6" eb="8">
      <t>キョウドウ</t>
    </rPh>
    <rPh sb="8" eb="10">
      <t>クミアイ</t>
    </rPh>
    <rPh sb="10" eb="12">
      <t>ツウジョウ</t>
    </rPh>
    <rPh sb="12" eb="14">
      <t>ソウカイ</t>
    </rPh>
    <rPh sb="15" eb="17">
      <t>イケン</t>
    </rPh>
    <rPh sb="17" eb="19">
      <t>コウカン</t>
    </rPh>
    <rPh sb="19" eb="20">
      <t>カイ</t>
    </rPh>
    <phoneticPr fontId="1"/>
  </si>
  <si>
    <t>可茂食品衛生協会可児支部定期総会及び懇親会</t>
    <rPh sb="0" eb="2">
      <t>カモ</t>
    </rPh>
    <rPh sb="2" eb="4">
      <t>ショクヒン</t>
    </rPh>
    <rPh sb="4" eb="6">
      <t>エイセイ</t>
    </rPh>
    <rPh sb="6" eb="8">
      <t>キョウカイ</t>
    </rPh>
    <rPh sb="8" eb="10">
      <t>カニ</t>
    </rPh>
    <rPh sb="10" eb="12">
      <t>シブ</t>
    </rPh>
    <rPh sb="12" eb="14">
      <t>テイキ</t>
    </rPh>
    <rPh sb="14" eb="16">
      <t>ソウカイ</t>
    </rPh>
    <rPh sb="16" eb="17">
      <t>オヨ</t>
    </rPh>
    <rPh sb="18" eb="20">
      <t>コンシン</t>
    </rPh>
    <rPh sb="20" eb="21">
      <t>カイ</t>
    </rPh>
    <phoneticPr fontId="1"/>
  </si>
  <si>
    <t>平成25年度可茂地域懇談会</t>
    <rPh sb="0" eb="2">
      <t>ヘイセイ</t>
    </rPh>
    <rPh sb="4" eb="6">
      <t>ネンド</t>
    </rPh>
    <rPh sb="6" eb="7">
      <t>カ</t>
    </rPh>
    <rPh sb="7" eb="8">
      <t>シゲル</t>
    </rPh>
    <rPh sb="8" eb="10">
      <t>チイキ</t>
    </rPh>
    <rPh sb="10" eb="13">
      <t>コンダンカイ</t>
    </rPh>
    <phoneticPr fontId="1"/>
  </si>
  <si>
    <t>１０月   支出内容　　</t>
    <rPh sb="2" eb="3">
      <t>ガツ</t>
    </rPh>
    <rPh sb="6" eb="8">
      <t>シシュツ</t>
    </rPh>
    <rPh sb="8" eb="10">
      <t>ナイヨウ</t>
    </rPh>
    <phoneticPr fontId="1"/>
  </si>
  <si>
    <t>教育委員歓送迎会</t>
    <rPh sb="0" eb="2">
      <t>キョウイク</t>
    </rPh>
    <rPh sb="2" eb="4">
      <t>イイン</t>
    </rPh>
    <rPh sb="7" eb="8">
      <t>カイ</t>
    </rPh>
    <phoneticPr fontId="1"/>
  </si>
  <si>
    <t>１１月   支出内容　　</t>
    <rPh sb="2" eb="3">
      <t>ガツ</t>
    </rPh>
    <rPh sb="6" eb="8">
      <t>シシュツ</t>
    </rPh>
    <rPh sb="8" eb="10">
      <t>ナイヨウ</t>
    </rPh>
    <phoneticPr fontId="1"/>
  </si>
  <si>
    <t>御嵩町議会議員（現職）　香典</t>
    <rPh sb="0" eb="2">
      <t>ミタケ</t>
    </rPh>
    <rPh sb="2" eb="3">
      <t>チョウ</t>
    </rPh>
    <rPh sb="3" eb="5">
      <t>ギカイ</t>
    </rPh>
    <rPh sb="5" eb="7">
      <t>ギイン</t>
    </rPh>
    <rPh sb="8" eb="10">
      <t>ゲンショク</t>
    </rPh>
    <rPh sb="12" eb="14">
      <t>コウデン</t>
    </rPh>
    <phoneticPr fontId="1"/>
  </si>
  <si>
    <t>会員事業所優良従業員表彰式典（議長、総務企画委員長）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3">
      <t>シキ</t>
    </rPh>
    <rPh sb="13" eb="14">
      <t>テン</t>
    </rPh>
    <rPh sb="15" eb="17">
      <t>ギチョウ</t>
    </rPh>
    <rPh sb="18" eb="20">
      <t>ソウム</t>
    </rPh>
    <rPh sb="20" eb="22">
      <t>キカク</t>
    </rPh>
    <rPh sb="22" eb="25">
      <t>イインチョウ</t>
    </rPh>
    <phoneticPr fontId="1"/>
  </si>
  <si>
    <t>１２月   支出内容　　</t>
    <rPh sb="2" eb="3">
      <t>ガツ</t>
    </rPh>
    <rPh sb="6" eb="8">
      <t>シシュツ</t>
    </rPh>
    <rPh sb="8" eb="10">
      <t>ナイヨウ</t>
    </rPh>
    <phoneticPr fontId="1"/>
  </si>
  <si>
    <t>「産業フェアin可児2014」交流懇親会</t>
    <rPh sb="1" eb="3">
      <t>サンギョウ</t>
    </rPh>
    <rPh sb="8" eb="10">
      <t>カニ</t>
    </rPh>
    <rPh sb="15" eb="17">
      <t>コウリュウ</t>
    </rPh>
    <rPh sb="17" eb="20">
      <t>コンシンカイ</t>
    </rPh>
    <phoneticPr fontId="1"/>
  </si>
  <si>
    <t>可児市建設業協同組合意見交換会</t>
    <rPh sb="0" eb="3">
      <t>カニシ</t>
    </rPh>
    <rPh sb="3" eb="6">
      <t>ケンセツギョウ</t>
    </rPh>
    <rPh sb="6" eb="8">
      <t>キョウドウ</t>
    </rPh>
    <rPh sb="8" eb="10">
      <t>クミアイ</t>
    </rPh>
    <rPh sb="10" eb="12">
      <t>イケン</t>
    </rPh>
    <rPh sb="12" eb="14">
      <t>コウカン</t>
    </rPh>
    <rPh sb="14" eb="15">
      <t>カイ</t>
    </rPh>
    <phoneticPr fontId="1"/>
  </si>
  <si>
    <t>可児工業団地協同組合　新年互礼会</t>
  </si>
  <si>
    <t>令和３年度　議長交際費</t>
    <rPh sb="0" eb="2">
      <t>レイワ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</si>
  <si>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全国山城サミット情報交換会</t>
    <rPh sb="0" eb="2">
      <t>ゼンコク</t>
    </rPh>
    <rPh sb="2" eb="4">
      <t>ヤマジロ</t>
    </rPh>
    <rPh sb="8" eb="10">
      <t>ジョウホウ</t>
    </rPh>
    <rPh sb="10" eb="13">
      <t>コウカンカイ</t>
    </rPh>
    <phoneticPr fontId="1"/>
  </si>
  <si>
    <t>可児造園協同組合新年互礼会</t>
    <rPh sb="0" eb="2">
      <t>カニ</t>
    </rPh>
    <rPh sb="2" eb="4">
      <t>ゾウエン</t>
    </rPh>
    <rPh sb="4" eb="6">
      <t>キョウドウ</t>
    </rPh>
    <rPh sb="6" eb="8">
      <t>クミアイ</t>
    </rPh>
    <rPh sb="8" eb="10">
      <t>シンネン</t>
    </rPh>
    <rPh sb="10" eb="13">
      <t>ゴレイカイ</t>
    </rPh>
    <phoneticPr fontId="1"/>
  </si>
  <si>
    <t>可児地区危機管理懇談会　会費</t>
    <rPh sb="0" eb="2">
      <t>カジ</t>
    </rPh>
    <rPh sb="2" eb="4">
      <t>チク</t>
    </rPh>
    <rPh sb="4" eb="8">
      <t>キキカン</t>
    </rPh>
    <rPh sb="8" eb="11">
      <t>コンダンカイ</t>
    </rPh>
    <rPh sb="12" eb="14">
      <t>カイヒ</t>
    </rPh>
    <phoneticPr fontId="12"/>
  </si>
  <si>
    <t>可児市建設業連合会　意見交換会</t>
    <rPh sb="0" eb="2">
      <t>カニ</t>
    </rPh>
    <rPh sb="2" eb="3">
      <t>シ</t>
    </rPh>
    <rPh sb="3" eb="6">
      <t>ケンセツギョウ</t>
    </rPh>
    <rPh sb="6" eb="9">
      <t>レンゴウカイ</t>
    </rPh>
    <rPh sb="10" eb="12">
      <t>イケン</t>
    </rPh>
    <rPh sb="12" eb="14">
      <t>コウカン</t>
    </rPh>
    <rPh sb="14" eb="15">
      <t>カイ</t>
    </rPh>
    <phoneticPr fontId="1"/>
  </si>
  <si>
    <t>可児歯科医師会新年会</t>
    <rPh sb="0" eb="2">
      <t>カニ</t>
    </rPh>
    <rPh sb="2" eb="4">
      <t>シカ</t>
    </rPh>
    <rPh sb="4" eb="6">
      <t>イシ</t>
    </rPh>
    <rPh sb="6" eb="7">
      <t>カイ</t>
    </rPh>
    <rPh sb="7" eb="9">
      <t>シンネン</t>
    </rPh>
    <rPh sb="9" eb="10">
      <t>カイ</t>
    </rPh>
    <phoneticPr fontId="1"/>
  </si>
  <si>
    <t>令和４年度　議長交際費</t>
    <rPh sb="0" eb="2">
      <t>レイワ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</si>
  <si>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可児市職員（現職）　香典・篭盛</t>
    <rPh sb="0" eb="3">
      <t>カニシ</t>
    </rPh>
    <rPh sb="3" eb="5">
      <t>ショクイン</t>
    </rPh>
    <rPh sb="6" eb="8">
      <t>ゲンショク</t>
    </rPh>
    <rPh sb="10" eb="12">
      <t>コウデン</t>
    </rPh>
    <rPh sb="13" eb="14">
      <t>カゴ</t>
    </rPh>
    <rPh sb="14" eb="15">
      <t>モ</t>
    </rPh>
    <phoneticPr fontId="1"/>
  </si>
  <si>
    <t>可児商工会議所議員総会　会費</t>
    <rPh sb="2" eb="4">
      <t>ショウコウ</t>
    </rPh>
    <rPh sb="4" eb="7">
      <t>カイギショ</t>
    </rPh>
    <rPh sb="7" eb="9">
      <t>ギイン</t>
    </rPh>
    <rPh sb="9" eb="11">
      <t>ソウカイ</t>
    </rPh>
    <phoneticPr fontId="1"/>
  </si>
  <si>
    <t>平成26年度　可茂地域懇談会</t>
    <rPh sb="0" eb="2">
      <t>ヘイセイ</t>
    </rPh>
    <rPh sb="4" eb="6">
      <t>ネンド</t>
    </rPh>
    <rPh sb="7" eb="8">
      <t>カ</t>
    </rPh>
    <rPh sb="8" eb="9">
      <t>モ</t>
    </rPh>
    <rPh sb="9" eb="11">
      <t>チイキ</t>
    </rPh>
    <rPh sb="11" eb="14">
      <t>コンダンカイ</t>
    </rPh>
    <phoneticPr fontId="1"/>
  </si>
  <si>
    <t>可児市消防団長中島勝雄氏を激励する会</t>
  </si>
  <si>
    <t>H27可児市小中校長会歓迎会</t>
  </si>
  <si>
    <t>平成27年度可児商工会議所青年部通常総会</t>
  </si>
  <si>
    <t>女性会通常総会（総会・懇親会）</t>
    <rPh sb="0" eb="2">
      <t>ジョセイ</t>
    </rPh>
    <rPh sb="2" eb="3">
      <t>カイ</t>
    </rPh>
    <rPh sb="3" eb="5">
      <t>ツウジョウ</t>
    </rPh>
    <rPh sb="5" eb="7">
      <t>ソウカイ</t>
    </rPh>
    <rPh sb="8" eb="10">
      <t>ソウカイ</t>
    </rPh>
    <rPh sb="11" eb="14">
      <t>コンシンカイ</t>
    </rPh>
    <phoneticPr fontId="1"/>
  </si>
  <si>
    <t>H27可児造園協同組合通常総会・懇親会</t>
    <rPh sb="3" eb="5">
      <t>カニ</t>
    </rPh>
    <rPh sb="5" eb="7">
      <t>ゾウエン</t>
    </rPh>
    <rPh sb="7" eb="9">
      <t>キョウドウ</t>
    </rPh>
    <rPh sb="9" eb="11">
      <t>クミアイ</t>
    </rPh>
    <rPh sb="11" eb="13">
      <t>ツウジョウ</t>
    </rPh>
    <rPh sb="13" eb="15">
      <t>ソウカイ</t>
    </rPh>
    <rPh sb="16" eb="19">
      <t>コンシンカイ</t>
    </rPh>
    <phoneticPr fontId="1"/>
  </si>
  <si>
    <t>可児工業団地協同組合総会（議長・総務企画委員長）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ソウカイ</t>
    </rPh>
    <rPh sb="13" eb="15">
      <t>ギチョウ</t>
    </rPh>
    <rPh sb="16" eb="18">
      <t>ソウム</t>
    </rPh>
    <rPh sb="18" eb="20">
      <t>キカク</t>
    </rPh>
    <rPh sb="20" eb="23">
      <t>イインチョウ</t>
    </rPh>
    <phoneticPr fontId="1"/>
  </si>
  <si>
    <t>岐阜県可児工業団地協同組合懇親会</t>
    <rPh sb="0" eb="3">
      <t>ギフケン</t>
    </rPh>
    <rPh sb="3" eb="5">
      <t>カニ</t>
    </rPh>
    <rPh sb="5" eb="7">
      <t>コウギョウ</t>
    </rPh>
    <rPh sb="7" eb="9">
      <t>ダンチ</t>
    </rPh>
    <rPh sb="9" eb="11">
      <t>キョウドウ</t>
    </rPh>
    <rPh sb="11" eb="13">
      <t>クミアイ</t>
    </rPh>
    <rPh sb="13" eb="16">
      <t>コンシンカイ</t>
    </rPh>
    <phoneticPr fontId="1"/>
  </si>
  <si>
    <t>可児市議会議員OB会　春季懇親会</t>
    <rPh sb="0" eb="3">
      <t>カニシ</t>
    </rPh>
    <rPh sb="3" eb="5">
      <t>ギカイ</t>
    </rPh>
    <rPh sb="5" eb="7">
      <t>ギイン</t>
    </rPh>
    <rPh sb="9" eb="10">
      <t>カイ</t>
    </rPh>
    <rPh sb="11" eb="13">
      <t>シュンキ</t>
    </rPh>
    <rPh sb="13" eb="16">
      <t>コンシンカイ</t>
    </rPh>
    <phoneticPr fontId="1"/>
  </si>
  <si>
    <t>弔慰</t>
  </si>
  <si>
    <t>可茂消防事務組合消防本部　消防長　ご母堂様　香典</t>
    <rPh sb="0" eb="2">
      <t>カモ</t>
    </rPh>
    <rPh sb="2" eb="4">
      <t>ショウボウ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ショウボウ</t>
    </rPh>
    <rPh sb="15" eb="16">
      <t>チョウ</t>
    </rPh>
    <rPh sb="18" eb="21">
      <t>ボドウサマ</t>
    </rPh>
    <rPh sb="22" eb="24">
      <t>コウデン</t>
    </rPh>
    <phoneticPr fontId="1"/>
  </si>
  <si>
    <t>可児市PTA連合会　懇親会</t>
    <rPh sb="0" eb="3">
      <t>カニシ</t>
    </rPh>
    <rPh sb="6" eb="9">
      <t>レンゴウカイ</t>
    </rPh>
    <rPh sb="10" eb="12">
      <t>コンシン</t>
    </rPh>
    <rPh sb="12" eb="13">
      <t>カイ</t>
    </rPh>
    <phoneticPr fontId="1"/>
  </si>
  <si>
    <t>可児市議会議員　ご尊父様　香典、篭盛</t>
    <rPh sb="0" eb="3">
      <t>カニシ</t>
    </rPh>
    <rPh sb="3" eb="5">
      <t>ギカイ</t>
    </rPh>
    <rPh sb="5" eb="7">
      <t>ギイン</t>
    </rPh>
    <rPh sb="9" eb="12">
      <t>ソンプサマ</t>
    </rPh>
    <rPh sb="13" eb="15">
      <t>コウデン</t>
    </rPh>
    <rPh sb="16" eb="17">
      <t>カゴ</t>
    </rPh>
    <rPh sb="17" eb="18">
      <t>モ</t>
    </rPh>
    <phoneticPr fontId="1"/>
  </si>
  <si>
    <t>2月    支出はありませんでした。</t>
    <rPh sb="1" eb="2">
      <t>ガツ</t>
    </rPh>
    <phoneticPr fontId="1"/>
  </si>
  <si>
    <t>第39回全国育樹祭懇談会（開催日　10月10日）</t>
    <rPh sb="0" eb="1">
      <t>ダイ</t>
    </rPh>
    <rPh sb="3" eb="4">
      <t>カイ</t>
    </rPh>
    <rPh sb="4" eb="6">
      <t>ゼンコク</t>
    </rPh>
    <rPh sb="6" eb="9">
      <t>イクジュサイ</t>
    </rPh>
    <rPh sb="9" eb="12">
      <t>コンダンカイ</t>
    </rPh>
    <rPh sb="13" eb="16">
      <t>カイサイビ</t>
    </rPh>
    <rPh sb="19" eb="20">
      <t>ガツ</t>
    </rPh>
    <rPh sb="22" eb="23">
      <t>ニチ</t>
    </rPh>
    <phoneticPr fontId="1"/>
  </si>
  <si>
    <t>４月   　</t>
    <rPh sb="1" eb="2">
      <t>ガツ</t>
    </rPh>
    <phoneticPr fontId="1"/>
  </si>
  <si>
    <t>会員事業所優良従業員表彰式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3">
      <t>シキ</t>
    </rPh>
    <phoneticPr fontId="1"/>
  </si>
  <si>
    <t>産業フェアin可児2015　交流懇親会</t>
    <rPh sb="0" eb="2">
      <t>サンギョウ</t>
    </rPh>
    <rPh sb="7" eb="9">
      <t>カニ</t>
    </rPh>
    <rPh sb="14" eb="16">
      <t>コウリュウ</t>
    </rPh>
    <rPh sb="16" eb="19">
      <t>コンシンカイ</t>
    </rPh>
    <phoneticPr fontId="1"/>
  </si>
  <si>
    <t>市職員ご母堂　香典</t>
    <rPh sb="0" eb="3">
      <t>シショクイン</t>
    </rPh>
    <rPh sb="6" eb="7">
      <t>カアサマ</t>
    </rPh>
    <rPh sb="7" eb="9">
      <t>コウデン</t>
    </rPh>
    <phoneticPr fontId="1"/>
  </si>
  <si>
    <t>可児市監査委員　御母堂様　香典</t>
    <rPh sb="0" eb="3">
      <t>カニシ</t>
    </rPh>
    <rPh sb="3" eb="5">
      <t>カンサ</t>
    </rPh>
    <rPh sb="5" eb="7">
      <t>イイン</t>
    </rPh>
    <rPh sb="8" eb="12">
      <t>ゴボドウサマ</t>
    </rPh>
    <rPh sb="13" eb="15">
      <t>コウデン</t>
    </rPh>
    <phoneticPr fontId="1"/>
  </si>
  <si>
    <t>前保護司・可児川漁協組合長　御母堂様</t>
    <rPh sb="0" eb="1">
      <t>ゼン</t>
    </rPh>
    <rPh sb="1" eb="4">
      <t>ホゴシ</t>
    </rPh>
    <rPh sb="5" eb="7">
      <t>カニ</t>
    </rPh>
    <rPh sb="7" eb="8">
      <t>ガワ</t>
    </rPh>
    <rPh sb="8" eb="10">
      <t>ギョキョウ</t>
    </rPh>
    <rPh sb="10" eb="13">
      <t>クミアイチョウ</t>
    </rPh>
    <rPh sb="14" eb="18">
      <t>ゴボドウサマ</t>
    </rPh>
    <phoneticPr fontId="1"/>
  </si>
  <si>
    <t>可児市議会議員　ご尊父様　香典、篭盛り</t>
    <rPh sb="0" eb="3">
      <t>カニシ</t>
    </rPh>
    <rPh sb="3" eb="5">
      <t>ギカイ</t>
    </rPh>
    <rPh sb="5" eb="7">
      <t>ギイン</t>
    </rPh>
    <rPh sb="9" eb="12">
      <t>ソンプサマ</t>
    </rPh>
    <rPh sb="13" eb="15">
      <t>コウデン</t>
    </rPh>
    <rPh sb="16" eb="17">
      <t>カゴ</t>
    </rPh>
    <rPh sb="17" eb="18">
      <t>モ</t>
    </rPh>
    <phoneticPr fontId="1"/>
  </si>
  <si>
    <t>元可児町議会議員　香典</t>
  </si>
  <si>
    <t>可児市建設業協同組合意見交換会</t>
    <rPh sb="0" eb="3">
      <t>カニシ</t>
    </rPh>
    <rPh sb="10" eb="12">
      <t>イケン</t>
    </rPh>
    <rPh sb="12" eb="14">
      <t>コウカン</t>
    </rPh>
    <rPh sb="14" eb="15">
      <t>カイ</t>
    </rPh>
    <phoneticPr fontId="1"/>
  </si>
  <si>
    <t>11月   　</t>
    <rPh sb="2" eb="3">
      <t>ガツ</t>
    </rPh>
    <phoneticPr fontId="1"/>
  </si>
  <si>
    <t>令和５年度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</si>
  <si>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1月   支出内容　　</t>
    <rPh sb="1" eb="2">
      <t>ガツ</t>
    </rPh>
    <rPh sb="5" eb="7">
      <t>シシュツ</t>
    </rPh>
    <rPh sb="7" eb="9">
      <t>ナイヨウ</t>
    </rPh>
    <phoneticPr fontId="1"/>
  </si>
  <si>
    <t>工業団地協同組合新年互礼会</t>
    <rPh sb="0" eb="2">
      <t>コウギョウ</t>
    </rPh>
    <rPh sb="2" eb="4">
      <t>ダンチ</t>
    </rPh>
    <rPh sb="4" eb="6">
      <t>キョウドウ</t>
    </rPh>
    <rPh sb="6" eb="8">
      <t>クミアイ</t>
    </rPh>
    <rPh sb="8" eb="10">
      <t>シンネン</t>
    </rPh>
    <rPh sb="10" eb="13">
      <t>ゴレイカイ</t>
    </rPh>
    <phoneticPr fontId="1"/>
  </si>
  <si>
    <t>教育委員　歓送迎会</t>
    <rPh sb="0" eb="2">
      <t>キョウイク</t>
    </rPh>
    <rPh sb="2" eb="4">
      <t>イイン</t>
    </rPh>
    <rPh sb="5" eb="9">
      <t>カンソウゲイカイ</t>
    </rPh>
    <phoneticPr fontId="1"/>
  </si>
  <si>
    <t>可児造園協同組合新年互礼会</t>
    <rPh sb="0" eb="2">
      <t>カニ</t>
    </rPh>
    <rPh sb="2" eb="4">
      <t>ゾウエン</t>
    </rPh>
    <rPh sb="4" eb="6">
      <t>キョウドウ</t>
    </rPh>
    <rPh sb="6" eb="8">
      <t>クミアイ</t>
    </rPh>
    <rPh sb="8" eb="10">
      <t>シンネン</t>
    </rPh>
    <rPh sb="10" eb="11">
      <t>タガ</t>
    </rPh>
    <rPh sb="11" eb="12">
      <t>レイ</t>
    </rPh>
    <rPh sb="12" eb="13">
      <t>カイ</t>
    </rPh>
    <phoneticPr fontId="1"/>
  </si>
  <si>
    <t>片岡正代会長受賞祝賀会</t>
    <rPh sb="0" eb="2">
      <t>カタオカ</t>
    </rPh>
    <rPh sb="2" eb="3">
      <t>タダシ</t>
    </rPh>
    <rPh sb="4" eb="6">
      <t>カイチョウ</t>
    </rPh>
    <rPh sb="6" eb="8">
      <t>ジュショウ</t>
    </rPh>
    <rPh sb="8" eb="11">
      <t>シュクガカイ</t>
    </rPh>
    <phoneticPr fontId="1"/>
  </si>
  <si>
    <t>建設業連合組合設立祝賀会</t>
    <rPh sb="0" eb="3">
      <t>ケンセツギョウ</t>
    </rPh>
    <rPh sb="3" eb="5">
      <t>レンゴウ</t>
    </rPh>
    <rPh sb="5" eb="7">
      <t>クミアイ</t>
    </rPh>
    <rPh sb="7" eb="9">
      <t>セツリツ</t>
    </rPh>
    <rPh sb="9" eb="12">
      <t>シュクガカイ</t>
    </rPh>
    <phoneticPr fontId="1"/>
  </si>
  <si>
    <t>可茂地域懇談会</t>
    <rPh sb="0" eb="1">
      <t>カ</t>
    </rPh>
    <rPh sb="1" eb="2">
      <t>モ</t>
    </rPh>
    <rPh sb="2" eb="4">
      <t>チイキ</t>
    </rPh>
    <rPh sb="4" eb="6">
      <t>コンダン</t>
    </rPh>
    <rPh sb="6" eb="7">
      <t>カイ</t>
    </rPh>
    <phoneticPr fontId="1"/>
  </si>
  <si>
    <t>可児歯科医師会新年会</t>
  </si>
  <si>
    <t>可児市議会議員　ご尊父様　籠盛、香典</t>
    <rPh sb="0" eb="3">
      <t>カニシ</t>
    </rPh>
    <rPh sb="3" eb="5">
      <t>ギカイ</t>
    </rPh>
    <rPh sb="5" eb="7">
      <t>ギイン</t>
    </rPh>
    <rPh sb="9" eb="11">
      <t>ソンプ</t>
    </rPh>
    <rPh sb="11" eb="12">
      <t>サマ</t>
    </rPh>
    <rPh sb="13" eb="14">
      <t>カゴ</t>
    </rPh>
    <rPh sb="14" eb="15">
      <t>モリ</t>
    </rPh>
    <rPh sb="16" eb="18">
      <t>コウデン</t>
    </rPh>
    <phoneticPr fontId="1"/>
  </si>
  <si>
    <t>市議会議員ご尊父様　香典、籠盛１基</t>
    <rPh sb="0" eb="1">
      <t>シ</t>
    </rPh>
    <rPh sb="1" eb="3">
      <t>ギカイ</t>
    </rPh>
    <rPh sb="3" eb="5">
      <t>ギイン</t>
    </rPh>
    <rPh sb="6" eb="8">
      <t>ソンプ</t>
    </rPh>
    <rPh sb="8" eb="9">
      <t>サマ</t>
    </rPh>
    <rPh sb="10" eb="12">
      <t>コウデン</t>
    </rPh>
    <rPh sb="13" eb="14">
      <t>カゴ</t>
    </rPh>
    <rPh sb="14" eb="15">
      <t>モリ</t>
    </rPh>
    <rPh sb="16" eb="17">
      <t>キ</t>
    </rPh>
    <phoneticPr fontId="1"/>
  </si>
  <si>
    <t>平成28年度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</si>
  <si>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市議会議員ご子息　香典</t>
    <rPh sb="0" eb="3">
      <t>シギ</t>
    </rPh>
    <rPh sb="3" eb="5">
      <t>ギイン</t>
    </rPh>
    <rPh sb="6" eb="8">
      <t>シソク</t>
    </rPh>
    <rPh sb="9" eb="11">
      <t>コウデン</t>
    </rPh>
    <phoneticPr fontId="1"/>
  </si>
  <si>
    <t>平成28年度教職員歓送迎会</t>
    <rPh sb="0" eb="2">
      <t>ヘイセイ</t>
    </rPh>
    <rPh sb="4" eb="6">
      <t>ネンド</t>
    </rPh>
    <rPh sb="6" eb="9">
      <t>キョウショクイン</t>
    </rPh>
    <rPh sb="9" eb="13">
      <t>カンソウゲイカイ</t>
    </rPh>
    <phoneticPr fontId="1"/>
  </si>
  <si>
    <t>青年部通常総会（商工会）</t>
    <rPh sb="0" eb="2">
      <t>セイネン</t>
    </rPh>
    <rPh sb="2" eb="3">
      <t>ブ</t>
    </rPh>
    <rPh sb="3" eb="5">
      <t>ツウジョウ</t>
    </rPh>
    <rPh sb="5" eb="7">
      <t>ソウカイ</t>
    </rPh>
    <rPh sb="8" eb="11">
      <t>ショウコウカイ</t>
    </rPh>
    <phoneticPr fontId="1"/>
  </si>
  <si>
    <t>平成28年度可児造園共同組合通常総会</t>
    <rPh sb="0" eb="2">
      <t>ヘイセイ</t>
    </rPh>
    <rPh sb="4" eb="5">
      <t>ネン</t>
    </rPh>
    <rPh sb="5" eb="6">
      <t>ド</t>
    </rPh>
    <rPh sb="6" eb="8">
      <t>カニ</t>
    </rPh>
    <rPh sb="8" eb="10">
      <t>ゾウエン</t>
    </rPh>
    <rPh sb="10" eb="12">
      <t>キョウドウ</t>
    </rPh>
    <rPh sb="12" eb="14">
      <t>クミアイ</t>
    </rPh>
    <rPh sb="14" eb="16">
      <t>ツウジョウ</t>
    </rPh>
    <rPh sb="16" eb="18">
      <t>ソウカイ</t>
    </rPh>
    <phoneticPr fontId="1"/>
  </si>
  <si>
    <t>令和３年度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</si>
  <si>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藤井孝男先生叙勲祝賀会</t>
    <rPh sb="0" eb="2">
      <t>フジイ</t>
    </rPh>
    <rPh sb="2" eb="4">
      <t>タカオ</t>
    </rPh>
    <rPh sb="4" eb="6">
      <t>センセイ</t>
    </rPh>
    <rPh sb="6" eb="8">
      <t>ジョクン</t>
    </rPh>
    <rPh sb="8" eb="10">
      <t>シュクガ</t>
    </rPh>
    <rPh sb="10" eb="11">
      <t>カイ</t>
    </rPh>
    <phoneticPr fontId="1"/>
  </si>
  <si>
    <t>商工会議所通常議員総会</t>
    <rPh sb="0" eb="2">
      <t>ショウコウ</t>
    </rPh>
    <rPh sb="2" eb="5">
      <t>カイギショ</t>
    </rPh>
    <rPh sb="5" eb="7">
      <t>ツウジョウ</t>
    </rPh>
    <rPh sb="7" eb="9">
      <t>ギイン</t>
    </rPh>
    <rPh sb="9" eb="11">
      <t>ソウカイ</t>
    </rPh>
    <phoneticPr fontId="1"/>
  </si>
  <si>
    <t>6月   支出内容　　</t>
    <rPh sb="1" eb="2">
      <t>ガツ</t>
    </rPh>
    <rPh sb="5" eb="7">
      <t>シシュツ</t>
    </rPh>
    <rPh sb="7" eb="9">
      <t>ナイヨウ</t>
    </rPh>
    <phoneticPr fontId="1"/>
  </si>
  <si>
    <t>支出はありませんでした。</t>
    <rPh sb="0" eb="2">
      <t>シシュツ</t>
    </rPh>
    <phoneticPr fontId="1"/>
  </si>
  <si>
    <t>8月   支出内容　　</t>
    <rPh sb="1" eb="2">
      <t>ガツ</t>
    </rPh>
    <rPh sb="5" eb="7">
      <t>シシュツ</t>
    </rPh>
    <rPh sb="7" eb="9">
      <t>ナイヨウ</t>
    </rPh>
    <phoneticPr fontId="1"/>
  </si>
  <si>
    <t>民生児童委員　香典</t>
    <rPh sb="0" eb="2">
      <t>ミンセイ</t>
    </rPh>
    <rPh sb="2" eb="4">
      <t>ジドウ</t>
    </rPh>
    <rPh sb="4" eb="6">
      <t>イイン</t>
    </rPh>
    <rPh sb="7" eb="9">
      <t>コウデン</t>
    </rPh>
    <phoneticPr fontId="1"/>
  </si>
  <si>
    <t>市職員　ご子息様　香典</t>
    <rPh sb="0" eb="3">
      <t>シショクイン</t>
    </rPh>
    <rPh sb="5" eb="8">
      <t>シソクサマ</t>
    </rPh>
    <rPh sb="9" eb="11">
      <t>コウデン</t>
    </rPh>
    <phoneticPr fontId="1"/>
  </si>
  <si>
    <t>前民生児童委員連絡協議会長　香典</t>
    <rPh sb="0" eb="1">
      <t>ゼン</t>
    </rPh>
    <rPh sb="1" eb="3">
      <t>ミンセイ</t>
    </rPh>
    <rPh sb="3" eb="5">
      <t>ジドウ</t>
    </rPh>
    <rPh sb="5" eb="7">
      <t>イイン</t>
    </rPh>
    <rPh sb="7" eb="9">
      <t>レンラク</t>
    </rPh>
    <rPh sb="9" eb="12">
      <t>キョウギカイ</t>
    </rPh>
    <rPh sb="12" eb="13">
      <t>チョウ</t>
    </rPh>
    <rPh sb="14" eb="16">
      <t>コウデン</t>
    </rPh>
    <phoneticPr fontId="1"/>
  </si>
  <si>
    <t>産業ﾌｪｱｉｎ可児2019交流懇親会</t>
    <rPh sb="0" eb="2">
      <t>サンギョウ</t>
    </rPh>
    <rPh sb="7" eb="9">
      <t>カニ</t>
    </rPh>
    <rPh sb="13" eb="15">
      <t>コウリュウ</t>
    </rPh>
    <rPh sb="15" eb="17">
      <t>コンシン</t>
    </rPh>
    <rPh sb="17" eb="18">
      <t>カイ</t>
    </rPh>
    <phoneticPr fontId="1"/>
  </si>
  <si>
    <t>市職員　御母堂様、香典</t>
    <rPh sb="0" eb="3">
      <t>シショクイン</t>
    </rPh>
    <rPh sb="4" eb="7">
      <t>ゴボドウ</t>
    </rPh>
    <rPh sb="7" eb="8">
      <t>サマ</t>
    </rPh>
    <rPh sb="9" eb="11">
      <t>コウデン</t>
    </rPh>
    <phoneticPr fontId="1"/>
  </si>
  <si>
    <t>８月   　支出はありませんでした。</t>
    <rPh sb="1" eb="2">
      <t>ガツ</t>
    </rPh>
    <phoneticPr fontId="1"/>
  </si>
  <si>
    <t>会員事業所優良従業員表式典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1">
      <t>ヒョウ</t>
    </rPh>
    <rPh sb="11" eb="13">
      <t>シキテン</t>
    </rPh>
    <phoneticPr fontId="1"/>
  </si>
  <si>
    <t>可児市議会議員OB会</t>
    <rPh sb="0" eb="3">
      <t>カニシ</t>
    </rPh>
    <rPh sb="3" eb="5">
      <t>ギカイ</t>
    </rPh>
    <rPh sb="5" eb="7">
      <t>ギイン</t>
    </rPh>
    <rPh sb="9" eb="10">
      <t>カイ</t>
    </rPh>
    <phoneticPr fontId="1"/>
  </si>
  <si>
    <t>全国農業担い手サミットinぎふ　中央交流会・全体会・可茂地域情報交換会</t>
    <rPh sb="0" eb="2">
      <t>ゼンコク</t>
    </rPh>
    <rPh sb="2" eb="4">
      <t>ノウギョウ</t>
    </rPh>
    <rPh sb="4" eb="5">
      <t>ニナ</t>
    </rPh>
    <rPh sb="6" eb="7">
      <t>テ</t>
    </rPh>
    <rPh sb="16" eb="18">
      <t>チュウオウ</t>
    </rPh>
    <rPh sb="18" eb="21">
      <t>コウリュウカイ</t>
    </rPh>
    <rPh sb="22" eb="25">
      <t>ゼンタイカイ</t>
    </rPh>
    <rPh sb="26" eb="27">
      <t>カ</t>
    </rPh>
    <rPh sb="27" eb="28">
      <t>シゲ</t>
    </rPh>
    <rPh sb="28" eb="30">
      <t>チイキ</t>
    </rPh>
    <rPh sb="30" eb="32">
      <t>ジョウホウ</t>
    </rPh>
    <rPh sb="32" eb="34">
      <t>コウカン</t>
    </rPh>
    <rPh sb="34" eb="35">
      <t>カイ</t>
    </rPh>
    <phoneticPr fontId="1"/>
  </si>
  <si>
    <t>可児商工会議所女性会通常総会　会費</t>
    <rPh sb="2" eb="7">
      <t>ショウコウ</t>
    </rPh>
    <rPh sb="7" eb="10">
      <t>ジョ</t>
    </rPh>
    <rPh sb="10" eb="12">
      <t>ツウジョウ</t>
    </rPh>
    <rPh sb="12" eb="14">
      <t>ソウカイ</t>
    </rPh>
    <phoneticPr fontId="1"/>
  </si>
  <si>
    <t>11月9日，10日</t>
    <rPh sb="2" eb="3">
      <t>ガツ</t>
    </rPh>
    <rPh sb="4" eb="5">
      <t>ニチ</t>
    </rPh>
    <rPh sb="8" eb="9">
      <t>ニチ</t>
    </rPh>
    <phoneticPr fontId="1"/>
  </si>
  <si>
    <t>可茂地域市町村議会　議長懇話会・情報交換会</t>
    <rPh sb="0" eb="1">
      <t>カ</t>
    </rPh>
    <rPh sb="1" eb="2">
      <t>モ</t>
    </rPh>
    <rPh sb="2" eb="4">
      <t>チイキ</t>
    </rPh>
    <rPh sb="4" eb="7">
      <t>シチョウソン</t>
    </rPh>
    <rPh sb="7" eb="9">
      <t>ギカイ</t>
    </rPh>
    <rPh sb="10" eb="12">
      <t>ギチョウ</t>
    </rPh>
    <rPh sb="12" eb="15">
      <t>コンワカイ</t>
    </rPh>
    <rPh sb="16" eb="18">
      <t>ジョウホウ</t>
    </rPh>
    <rPh sb="18" eb="20">
      <t>コウカン</t>
    </rPh>
    <rPh sb="20" eb="21">
      <t>カイ</t>
    </rPh>
    <phoneticPr fontId="1"/>
  </si>
  <si>
    <t>行政情報交換会</t>
    <rPh sb="0" eb="2">
      <t>ギョウセイ</t>
    </rPh>
    <rPh sb="2" eb="4">
      <t>ジョウホウ</t>
    </rPh>
    <rPh sb="4" eb="6">
      <t>コウカン</t>
    </rPh>
    <rPh sb="6" eb="7">
      <t>カイ</t>
    </rPh>
    <phoneticPr fontId="1"/>
  </si>
  <si>
    <t>可児商工会議所新年互礼会</t>
    <rPh sb="0" eb="2">
      <t>カニ</t>
    </rPh>
    <rPh sb="2" eb="4">
      <t>ショウコウ</t>
    </rPh>
    <rPh sb="4" eb="7">
      <t>カイギショ</t>
    </rPh>
    <rPh sb="7" eb="9">
      <t>シンネン</t>
    </rPh>
    <rPh sb="9" eb="12">
      <t>ゴレイカイ</t>
    </rPh>
    <phoneticPr fontId="1"/>
  </si>
  <si>
    <t>可児青年会議所新年賀詞交換会</t>
    <rPh sb="0" eb="2">
      <t>カニ</t>
    </rPh>
    <rPh sb="2" eb="4">
      <t>セイネン</t>
    </rPh>
    <rPh sb="4" eb="7">
      <t>カイギショ</t>
    </rPh>
    <rPh sb="7" eb="9">
      <t>シンネン</t>
    </rPh>
    <rPh sb="9" eb="11">
      <t>ガシ</t>
    </rPh>
    <rPh sb="11" eb="13">
      <t>コウカン</t>
    </rPh>
    <rPh sb="13" eb="14">
      <t>カイ</t>
    </rPh>
    <phoneticPr fontId="1"/>
  </si>
  <si>
    <t>工業団地協同組合　新年互礼会</t>
    <rPh sb="0" eb="2">
      <t>コウギョウ</t>
    </rPh>
    <rPh sb="2" eb="4">
      <t>ダンチ</t>
    </rPh>
    <rPh sb="4" eb="6">
      <t>キョウドウ</t>
    </rPh>
    <rPh sb="6" eb="8">
      <t>クミアイ</t>
    </rPh>
    <rPh sb="9" eb="11">
      <t>シンネン</t>
    </rPh>
    <rPh sb="11" eb="12">
      <t>ゴ</t>
    </rPh>
    <rPh sb="12" eb="13">
      <t>レイ</t>
    </rPh>
    <rPh sb="13" eb="14">
      <t>カイ</t>
    </rPh>
    <phoneticPr fontId="1"/>
  </si>
  <si>
    <t>第70回全国レクリエーション大会in岐阜　交歓の夕べ</t>
    <rPh sb="0" eb="1">
      <t>ダイ</t>
    </rPh>
    <rPh sb="3" eb="4">
      <t>カイ</t>
    </rPh>
    <rPh sb="4" eb="6">
      <t>ゼンコク</t>
    </rPh>
    <rPh sb="14" eb="16">
      <t>タイカイ</t>
    </rPh>
    <rPh sb="18" eb="20">
      <t>ギフ</t>
    </rPh>
    <rPh sb="21" eb="23">
      <t>コウカン</t>
    </rPh>
    <rPh sb="24" eb="25">
      <t>ユウ</t>
    </rPh>
    <phoneticPr fontId="1"/>
  </si>
  <si>
    <t>可児市小中校長会歓送迎会</t>
    <rPh sb="0" eb="2">
      <t>カニ</t>
    </rPh>
    <rPh sb="2" eb="3">
      <t>シ</t>
    </rPh>
    <rPh sb="3" eb="5">
      <t>ショウチュウ</t>
    </rPh>
    <rPh sb="5" eb="8">
      <t>コウチョウカイ</t>
    </rPh>
    <rPh sb="8" eb="12">
      <t>カンソウゲイカイ</t>
    </rPh>
    <phoneticPr fontId="1"/>
  </si>
  <si>
    <t>衛紀生氏芸術選奨受章祝賀会（議員４名出席）</t>
    <rPh sb="0" eb="1">
      <t>エイ</t>
    </rPh>
    <rPh sb="1" eb="4">
      <t>ノリオシ</t>
    </rPh>
    <rPh sb="4" eb="6">
      <t>ゲイジュツ</t>
    </rPh>
    <rPh sb="6" eb="8">
      <t>センショウ</t>
    </rPh>
    <rPh sb="8" eb="10">
      <t>ジュショウ</t>
    </rPh>
    <rPh sb="10" eb="13">
      <t>シュクガカイ</t>
    </rPh>
    <rPh sb="14" eb="16">
      <t>ギイン</t>
    </rPh>
    <rPh sb="17" eb="18">
      <t>メイ</t>
    </rPh>
    <rPh sb="18" eb="20">
      <t>シュッセキ</t>
    </rPh>
    <phoneticPr fontId="1"/>
  </si>
  <si>
    <t>第29年度可茂食品衛生協会可児支部定期総会及び懇親会</t>
    <rPh sb="0" eb="1">
      <t>ダイ</t>
    </rPh>
    <rPh sb="3" eb="5">
      <t>ネンド</t>
    </rPh>
    <rPh sb="5" eb="6">
      <t>カ</t>
    </rPh>
    <rPh sb="6" eb="7">
      <t>モ</t>
    </rPh>
    <rPh sb="7" eb="9">
      <t>ショクヒン</t>
    </rPh>
    <rPh sb="9" eb="11">
      <t>エイセイ</t>
    </rPh>
    <rPh sb="11" eb="13">
      <t>キョウカイ</t>
    </rPh>
    <rPh sb="13" eb="15">
      <t>カニ</t>
    </rPh>
    <rPh sb="15" eb="17">
      <t>シブ</t>
    </rPh>
    <rPh sb="17" eb="19">
      <t>テイキ</t>
    </rPh>
    <rPh sb="19" eb="21">
      <t>ソウカイ</t>
    </rPh>
    <rPh sb="21" eb="22">
      <t>オヨ</t>
    </rPh>
    <rPh sb="23" eb="25">
      <t>コンシン</t>
    </rPh>
    <rPh sb="25" eb="26">
      <t>カイ</t>
    </rPh>
    <phoneticPr fontId="1"/>
  </si>
  <si>
    <t>１月    支出はありませんでした。</t>
    <rPh sb="1" eb="2">
      <t>ガツ</t>
    </rPh>
    <phoneticPr fontId="1"/>
  </si>
  <si>
    <t>全建総連可児総支部　懇談会</t>
    <rPh sb="0" eb="1">
      <t>ゼン</t>
    </rPh>
    <rPh sb="1" eb="2">
      <t>ケン</t>
    </rPh>
    <rPh sb="2" eb="4">
      <t>ソウレン</t>
    </rPh>
    <rPh sb="4" eb="6">
      <t>カニ</t>
    </rPh>
    <rPh sb="6" eb="7">
      <t>ソウ</t>
    </rPh>
    <rPh sb="7" eb="9">
      <t>シブ</t>
    </rPh>
    <rPh sb="10" eb="12">
      <t>コンダン</t>
    </rPh>
    <rPh sb="12" eb="13">
      <t>カイ</t>
    </rPh>
    <phoneticPr fontId="1"/>
  </si>
  <si>
    <t>可児商工会議所女性会通常総会</t>
    <rPh sb="0" eb="2">
      <t>カニ</t>
    </rPh>
    <rPh sb="2" eb="4">
      <t>ショウコウ</t>
    </rPh>
    <rPh sb="4" eb="7">
      <t>カイギショ</t>
    </rPh>
    <rPh sb="7" eb="9">
      <t>ジョセイ</t>
    </rPh>
    <rPh sb="9" eb="10">
      <t>カイ</t>
    </rPh>
    <rPh sb="10" eb="12">
      <t>ツウジョウ</t>
    </rPh>
    <rPh sb="12" eb="14">
      <t>ソウカイ</t>
    </rPh>
    <phoneticPr fontId="1"/>
  </si>
  <si>
    <t>市職員ご尊父様　お香典</t>
    <rPh sb="0" eb="3">
      <t>シショクイン</t>
    </rPh>
    <rPh sb="4" eb="7">
      <t>ソンプサマ</t>
    </rPh>
    <rPh sb="9" eb="11">
      <t>コウデン</t>
    </rPh>
    <phoneticPr fontId="1"/>
  </si>
  <si>
    <t>２月   支出はありませんでした　　</t>
    <rPh sb="1" eb="2">
      <t>ガツ</t>
    </rPh>
    <rPh sb="5" eb="7">
      <t>シシュツ</t>
    </rPh>
    <phoneticPr fontId="1"/>
  </si>
  <si>
    <t>7月   支出内容　　</t>
    <rPh sb="1" eb="2">
      <t>ガツ</t>
    </rPh>
    <rPh sb="5" eb="7">
      <t>シシュツ</t>
    </rPh>
    <rPh sb="7" eb="9">
      <t>ナイヨウ</t>
    </rPh>
    <phoneticPr fontId="1"/>
  </si>
  <si>
    <t>市職員ご尊父様(元春里自治連合会長）　お香典</t>
    <rPh sb="0" eb="1">
      <t>シ</t>
    </rPh>
    <rPh sb="1" eb="3">
      <t>ショクイン</t>
    </rPh>
    <rPh sb="4" eb="6">
      <t>ソンプ</t>
    </rPh>
    <rPh sb="6" eb="7">
      <t>サマ</t>
    </rPh>
    <rPh sb="8" eb="9">
      <t>モト</t>
    </rPh>
    <rPh sb="9" eb="10">
      <t>ハル</t>
    </rPh>
    <rPh sb="10" eb="11">
      <t>サト</t>
    </rPh>
    <rPh sb="11" eb="13">
      <t>ジチ</t>
    </rPh>
    <rPh sb="13" eb="15">
      <t>レンゴウ</t>
    </rPh>
    <rPh sb="15" eb="17">
      <t>カイチョウ</t>
    </rPh>
    <rPh sb="20" eb="22">
      <t>コウデン</t>
    </rPh>
    <phoneticPr fontId="1"/>
  </si>
  <si>
    <t>元可児市議会議員　お香典</t>
    <rPh sb="0" eb="1">
      <t>モト</t>
    </rPh>
    <rPh sb="1" eb="4">
      <t>カニシ</t>
    </rPh>
    <rPh sb="4" eb="6">
      <t>ギカイ</t>
    </rPh>
    <rPh sb="6" eb="8">
      <t>ギイン</t>
    </rPh>
    <rPh sb="10" eb="12">
      <t>コウデン</t>
    </rPh>
    <phoneticPr fontId="1"/>
  </si>
  <si>
    <t>9月   支出内容　　</t>
    <rPh sb="1" eb="2">
      <t>ガツ</t>
    </rPh>
    <rPh sb="5" eb="7">
      <t>シシュツ</t>
    </rPh>
    <rPh sb="7" eb="9">
      <t>ナイヨウ</t>
    </rPh>
    <phoneticPr fontId="1"/>
  </si>
  <si>
    <t>見舞い</t>
    <rPh sb="0" eb="2">
      <t>ミマ</t>
    </rPh>
    <phoneticPr fontId="1"/>
  </si>
  <si>
    <t>福岡県町村議長会　意見交換会出席</t>
    <rPh sb="0" eb="3">
      <t>フクオカケン</t>
    </rPh>
    <rPh sb="3" eb="5">
      <t>チョウソン</t>
    </rPh>
    <rPh sb="5" eb="7">
      <t>ギチョウ</t>
    </rPh>
    <rPh sb="7" eb="8">
      <t>カイ</t>
    </rPh>
    <rPh sb="9" eb="11">
      <t>イケン</t>
    </rPh>
    <rPh sb="11" eb="13">
      <t>コウカン</t>
    </rPh>
    <rPh sb="13" eb="14">
      <t>カイ</t>
    </rPh>
    <rPh sb="14" eb="16">
      <t>シュッセキ</t>
    </rPh>
    <phoneticPr fontId="1"/>
  </si>
  <si>
    <t>会員事業所優良従業員表彰式典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3">
      <t>シキ</t>
    </rPh>
    <rPh sb="13" eb="14">
      <t>テン</t>
    </rPh>
    <phoneticPr fontId="1"/>
  </si>
  <si>
    <t>議員OB会平成29年度総会</t>
    <rPh sb="0" eb="2">
      <t>ギイン</t>
    </rPh>
    <rPh sb="4" eb="5">
      <t>カイ</t>
    </rPh>
    <rPh sb="5" eb="7">
      <t>ヘイセイ</t>
    </rPh>
    <rPh sb="9" eb="11">
      <t>ネンド</t>
    </rPh>
    <rPh sb="11" eb="13">
      <t>ソウカイ</t>
    </rPh>
    <phoneticPr fontId="1"/>
  </si>
  <si>
    <t>教育委員歓送迎会</t>
    <rPh sb="0" eb="2">
      <t>キョウイク</t>
    </rPh>
    <rPh sb="2" eb="4">
      <t>イイン</t>
    </rPh>
    <rPh sb="4" eb="8">
      <t>カンソウゲイカイ</t>
    </rPh>
    <phoneticPr fontId="1"/>
  </si>
  <si>
    <t>工業団地新年互礼会</t>
    <rPh sb="0" eb="2">
      <t>コウギョウ</t>
    </rPh>
    <rPh sb="2" eb="4">
      <t>ダンチ</t>
    </rPh>
    <rPh sb="4" eb="6">
      <t>シンネン</t>
    </rPh>
    <rPh sb="6" eb="7">
      <t>ゴ</t>
    </rPh>
    <rPh sb="7" eb="8">
      <t>レイ</t>
    </rPh>
    <rPh sb="8" eb="9">
      <t>カイ</t>
    </rPh>
    <phoneticPr fontId="1"/>
  </si>
  <si>
    <t>一般社団法人青年会議所</t>
    <rPh sb="0" eb="2">
      <t>イッパン</t>
    </rPh>
    <rPh sb="2" eb="4">
      <t>シャダン</t>
    </rPh>
    <rPh sb="4" eb="6">
      <t>ホウジン</t>
    </rPh>
    <rPh sb="6" eb="8">
      <t>セイネン</t>
    </rPh>
    <rPh sb="8" eb="11">
      <t>カイギショ</t>
    </rPh>
    <phoneticPr fontId="1"/>
  </si>
  <si>
    <t>市議会議員　ご母堂様　お香典</t>
    <rPh sb="0" eb="1">
      <t>シ</t>
    </rPh>
    <rPh sb="1" eb="3">
      <t>ギカイ</t>
    </rPh>
    <rPh sb="3" eb="5">
      <t>ギイン</t>
    </rPh>
    <rPh sb="7" eb="10">
      <t>ボドウサマ</t>
    </rPh>
    <rPh sb="12" eb="14">
      <t>コウデン</t>
    </rPh>
    <phoneticPr fontId="1"/>
  </si>
  <si>
    <t>可児造園共同組合新年互礼会</t>
    <rPh sb="0" eb="2">
      <t>カニ</t>
    </rPh>
    <rPh sb="2" eb="4">
      <t>ゾウエン</t>
    </rPh>
    <rPh sb="4" eb="6">
      <t>キョウドウ</t>
    </rPh>
    <rPh sb="6" eb="8">
      <t>クミアイ</t>
    </rPh>
    <rPh sb="8" eb="10">
      <t>シンネン</t>
    </rPh>
    <rPh sb="10" eb="11">
      <t>タガ</t>
    </rPh>
    <rPh sb="11" eb="12">
      <t>レイ</t>
    </rPh>
    <rPh sb="12" eb="13">
      <t>カイ</t>
    </rPh>
    <phoneticPr fontId="1"/>
  </si>
  <si>
    <t>三井ハイテック岐阜事業所起工式</t>
    <rPh sb="0" eb="2">
      <t>ミツイ</t>
    </rPh>
    <rPh sb="7" eb="9">
      <t>ギフ</t>
    </rPh>
    <rPh sb="9" eb="12">
      <t>ジギョウショ</t>
    </rPh>
    <rPh sb="12" eb="15">
      <t>キコウシキ</t>
    </rPh>
    <phoneticPr fontId="1"/>
  </si>
  <si>
    <t>可児市建設業連合会　意見交換会(議員3名出席）</t>
    <rPh sb="0" eb="2">
      <t>カニ</t>
    </rPh>
    <rPh sb="2" eb="3">
      <t>シ</t>
    </rPh>
    <rPh sb="3" eb="6">
      <t>ケンセツギョウ</t>
    </rPh>
    <rPh sb="6" eb="9">
      <t>レンゴウカイ</t>
    </rPh>
    <rPh sb="10" eb="12">
      <t>イケン</t>
    </rPh>
    <rPh sb="12" eb="14">
      <t>コウカン</t>
    </rPh>
    <rPh sb="14" eb="15">
      <t>カイ</t>
    </rPh>
    <rPh sb="16" eb="18">
      <t>ギイン</t>
    </rPh>
    <rPh sb="19" eb="20">
      <t>メイ</t>
    </rPh>
    <rPh sb="20" eb="22">
      <t>シュッセキ</t>
    </rPh>
    <phoneticPr fontId="1"/>
  </si>
  <si>
    <t>元県議会議員　お香典</t>
    <rPh sb="0" eb="1">
      <t>モト</t>
    </rPh>
    <rPh sb="1" eb="3">
      <t>ケンギ</t>
    </rPh>
    <rPh sb="3" eb="4">
      <t>カイ</t>
    </rPh>
    <rPh sb="4" eb="6">
      <t>ギイン</t>
    </rPh>
    <rPh sb="8" eb="10">
      <t>コウデン</t>
    </rPh>
    <phoneticPr fontId="1"/>
  </si>
  <si>
    <t>平成30年度　議長交際費</t>
    <rPh sb="0" eb="2">
      <t>ヘイセイ</t>
    </rPh>
    <rPh sb="4" eb="6">
      <t>ネンド</t>
    </rPh>
    <rPh sb="7" eb="9">
      <t>ギチョウ</t>
    </rPh>
    <rPh sb="9" eb="12">
      <t>コウサイヒ</t>
    </rPh>
    <phoneticPr fontId="1"/>
  </si>
  <si>
    <t>可児商工会議所青年部通常総会</t>
    <rPh sb="0" eb="2">
      <t>カニ</t>
    </rPh>
    <rPh sb="2" eb="4">
      <t>ショウコウ</t>
    </rPh>
    <rPh sb="4" eb="7">
      <t>カイギショ</t>
    </rPh>
    <rPh sb="7" eb="9">
      <t>セイネン</t>
    </rPh>
    <rPh sb="9" eb="10">
      <t>ブ</t>
    </rPh>
    <rPh sb="10" eb="12">
      <t>ツウジョウ</t>
    </rPh>
    <rPh sb="12" eb="14">
      <t>ソウカイ</t>
    </rPh>
    <phoneticPr fontId="1"/>
  </si>
  <si>
    <t>可児市小中校長会歓送迎会（議長・教育福祉委員長）</t>
    <rPh sb="0" eb="2">
      <t>カニ</t>
    </rPh>
    <rPh sb="2" eb="3">
      <t>シ</t>
    </rPh>
    <rPh sb="3" eb="5">
      <t>ショウチュウ</t>
    </rPh>
    <rPh sb="5" eb="8">
      <t>コウチョウカイ</t>
    </rPh>
    <rPh sb="8" eb="12">
      <t>カンソウゲイカイ</t>
    </rPh>
    <rPh sb="13" eb="15">
      <t>ギチョウ</t>
    </rPh>
    <rPh sb="16" eb="18">
      <t>キョウイク</t>
    </rPh>
    <rPh sb="18" eb="20">
      <t>フクシ</t>
    </rPh>
    <rPh sb="20" eb="22">
      <t>イイン</t>
    </rPh>
    <rPh sb="22" eb="23">
      <t>チョウ</t>
    </rPh>
    <phoneticPr fontId="1"/>
  </si>
  <si>
    <t>津山市議会意見交換会</t>
    <rPh sb="0" eb="2">
      <t>ツヤマ</t>
    </rPh>
    <rPh sb="2" eb="3">
      <t>シ</t>
    </rPh>
    <rPh sb="3" eb="5">
      <t>ギカイ</t>
    </rPh>
    <rPh sb="5" eb="7">
      <t>イケン</t>
    </rPh>
    <rPh sb="7" eb="9">
      <t>コウカン</t>
    </rPh>
    <rPh sb="9" eb="10">
      <t>カイ</t>
    </rPh>
    <phoneticPr fontId="1"/>
  </si>
  <si>
    <t>平成30年度可児地区交通安全協会定期総会</t>
  </si>
  <si>
    <t>可児工業団地協同組合総会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0" eb="12">
      <t>ソウカイ</t>
    </rPh>
    <phoneticPr fontId="1"/>
  </si>
  <si>
    <t>野田聖子先生総務大臣就任を祝う会（議長・副議長）</t>
    <rPh sb="0" eb="2">
      <t>ノダ</t>
    </rPh>
    <rPh sb="2" eb="4">
      <t>セイコ</t>
    </rPh>
    <rPh sb="4" eb="6">
      <t>センセイ</t>
    </rPh>
    <rPh sb="6" eb="8">
      <t>ソウム</t>
    </rPh>
    <rPh sb="8" eb="10">
      <t>ダイジン</t>
    </rPh>
    <rPh sb="10" eb="12">
      <t>シュウニン</t>
    </rPh>
    <rPh sb="13" eb="14">
      <t>イワ</t>
    </rPh>
    <rPh sb="15" eb="16">
      <t>カイ</t>
    </rPh>
    <rPh sb="17" eb="19">
      <t>ギチョウ</t>
    </rPh>
    <rPh sb="20" eb="21">
      <t>フク</t>
    </rPh>
    <rPh sb="21" eb="23">
      <t>ギチョウ</t>
    </rPh>
    <phoneticPr fontId="1"/>
  </si>
  <si>
    <t>可児市小中校長会歓送迎会（教育福祉委員長）</t>
    <rPh sb="0" eb="2">
      <t>カニ</t>
    </rPh>
    <rPh sb="2" eb="3">
      <t>シ</t>
    </rPh>
    <rPh sb="3" eb="5">
      <t>ショウチュウ</t>
    </rPh>
    <rPh sb="5" eb="8">
      <t>コウチョウカイ</t>
    </rPh>
    <rPh sb="8" eb="12">
      <t>カンソウゲイカイ</t>
    </rPh>
    <rPh sb="13" eb="15">
      <t>キョウイク</t>
    </rPh>
    <rPh sb="15" eb="17">
      <t>フクシ</t>
    </rPh>
    <rPh sb="17" eb="19">
      <t>イイン</t>
    </rPh>
    <rPh sb="19" eb="20">
      <t>チョウ</t>
    </rPh>
    <phoneticPr fontId="1"/>
  </si>
  <si>
    <t>金子一義先生旭日大綬章受賞祝賀会</t>
    <rPh sb="0" eb="2">
      <t>カネコ</t>
    </rPh>
    <rPh sb="2" eb="4">
      <t>カズヨシ</t>
    </rPh>
    <rPh sb="4" eb="6">
      <t>センセイ</t>
    </rPh>
    <rPh sb="6" eb="8">
      <t>キョクジツ</t>
    </rPh>
    <rPh sb="8" eb="9">
      <t>ダイ</t>
    </rPh>
    <rPh sb="9" eb="10">
      <t>ジュ</t>
    </rPh>
    <rPh sb="11" eb="13">
      <t>ジュショウ</t>
    </rPh>
    <rPh sb="13" eb="15">
      <t>シュクガ</t>
    </rPh>
    <rPh sb="15" eb="16">
      <t>カイ</t>
    </rPh>
    <phoneticPr fontId="1"/>
  </si>
  <si>
    <t>議員OB会　令和元年度総会</t>
    <rPh sb="0" eb="2">
      <t>ギイン</t>
    </rPh>
    <rPh sb="4" eb="5">
      <t>カイ</t>
    </rPh>
    <rPh sb="6" eb="9">
      <t>レイワガン</t>
    </rPh>
    <rPh sb="9" eb="11">
      <t>ネンド</t>
    </rPh>
    <rPh sb="11" eb="13">
      <t>ソウカイ</t>
    </rPh>
    <phoneticPr fontId="1"/>
  </si>
  <si>
    <t>川辺町議会議長ご令室　香典</t>
    <rPh sb="0" eb="3">
      <t>カワベチョウ</t>
    </rPh>
    <rPh sb="3" eb="5">
      <t>ギカイ</t>
    </rPh>
    <rPh sb="5" eb="7">
      <t>ギチョウ</t>
    </rPh>
    <rPh sb="8" eb="10">
      <t>レイシツ</t>
    </rPh>
    <rPh sb="11" eb="13">
      <t>コウデン</t>
    </rPh>
    <phoneticPr fontId="1"/>
  </si>
  <si>
    <t>市議会議員義母　香典</t>
    <rPh sb="0" eb="1">
      <t>シ</t>
    </rPh>
    <rPh sb="1" eb="3">
      <t>ギカイ</t>
    </rPh>
    <rPh sb="3" eb="5">
      <t>ギイン</t>
    </rPh>
    <rPh sb="5" eb="7">
      <t>ギボ</t>
    </rPh>
    <rPh sb="8" eb="10">
      <t>コウデン</t>
    </rPh>
    <phoneticPr fontId="1"/>
  </si>
  <si>
    <t>市職員ご母堂　香典</t>
    <rPh sb="0" eb="3">
      <t>シショクイン</t>
    </rPh>
    <rPh sb="4" eb="6">
      <t>ボドウ</t>
    </rPh>
    <rPh sb="7" eb="9">
      <t>コウデン</t>
    </rPh>
    <phoneticPr fontId="1"/>
  </si>
  <si>
    <t>なし</t>
  </si>
  <si>
    <t>会員事業所優良従業員表彰式典（議長・建設市民委員長）</t>
    <rPh sb="0" eb="2">
      <t>カイイン</t>
    </rPh>
    <rPh sb="2" eb="5">
      <t>ジギョウショ</t>
    </rPh>
    <rPh sb="5" eb="7">
      <t>ユウリョウ</t>
    </rPh>
    <rPh sb="7" eb="10">
      <t>ジュウギョウイン</t>
    </rPh>
    <rPh sb="10" eb="12">
      <t>ヒョウショウ</t>
    </rPh>
    <rPh sb="12" eb="13">
      <t>シキ</t>
    </rPh>
    <rPh sb="13" eb="14">
      <t>テン</t>
    </rPh>
    <rPh sb="18" eb="20">
      <t>ケンセツ</t>
    </rPh>
    <rPh sb="20" eb="22">
      <t>シミン</t>
    </rPh>
    <phoneticPr fontId="1"/>
  </si>
  <si>
    <t>議員OB会　平成30年度総会</t>
    <rPh sb="0" eb="2">
      <t>ギイン</t>
    </rPh>
    <rPh sb="4" eb="5">
      <t>カイ</t>
    </rPh>
    <rPh sb="6" eb="8">
      <t>ヘイセイ</t>
    </rPh>
    <rPh sb="10" eb="12">
      <t>ネンド</t>
    </rPh>
    <rPh sb="12" eb="14">
      <t>ソウカイ</t>
    </rPh>
    <phoneticPr fontId="1"/>
  </si>
  <si>
    <t>一般社団法人可児青年会議所　新年式典</t>
    <rPh sb="0" eb="2">
      <t>イッパン</t>
    </rPh>
    <rPh sb="2" eb="4">
      <t>シャダン</t>
    </rPh>
    <rPh sb="4" eb="6">
      <t>ホウジン</t>
    </rPh>
    <rPh sb="6" eb="8">
      <t>カニ</t>
    </rPh>
    <rPh sb="8" eb="10">
      <t>セイネン</t>
    </rPh>
    <rPh sb="10" eb="13">
      <t>カイギショ</t>
    </rPh>
    <rPh sb="14" eb="16">
      <t>シンネン</t>
    </rPh>
    <rPh sb="16" eb="18">
      <t>シキテン</t>
    </rPh>
    <phoneticPr fontId="1"/>
  </si>
  <si>
    <t>可児工業団地協同組合　新年互礼会（議長・建設市民委員長）</t>
    <rPh sb="0" eb="2">
      <t>カニ</t>
    </rPh>
    <rPh sb="2" eb="4">
      <t>コウギョウ</t>
    </rPh>
    <rPh sb="4" eb="6">
      <t>ダンチ</t>
    </rPh>
    <rPh sb="6" eb="8">
      <t>キョウドウ</t>
    </rPh>
    <rPh sb="8" eb="10">
      <t>クミアイ</t>
    </rPh>
    <rPh sb="11" eb="13">
      <t>シンネン</t>
    </rPh>
    <rPh sb="13" eb="14">
      <t>ゴ</t>
    </rPh>
    <rPh sb="14" eb="15">
      <t>レイ</t>
    </rPh>
    <rPh sb="15" eb="16">
      <t>カイ</t>
    </rPh>
    <rPh sb="17" eb="19">
      <t>ギチョウ</t>
    </rPh>
    <rPh sb="20" eb="22">
      <t>ケンセツ</t>
    </rPh>
    <rPh sb="22" eb="24">
      <t>シミン</t>
    </rPh>
    <rPh sb="24" eb="26">
      <t>イイン</t>
    </rPh>
    <rPh sb="26" eb="27">
      <t>チョウ</t>
    </rPh>
    <phoneticPr fontId="1"/>
  </si>
  <si>
    <t>可茂地域町村行政懇話会</t>
    <rPh sb="0" eb="2">
      <t>カモ</t>
    </rPh>
    <rPh sb="2" eb="4">
      <t>チイキ</t>
    </rPh>
    <rPh sb="4" eb="6">
      <t>チョウソン</t>
    </rPh>
    <rPh sb="6" eb="8">
      <t>ギョウセイ</t>
    </rPh>
    <rPh sb="8" eb="11">
      <t>コンワカイ</t>
    </rPh>
    <phoneticPr fontId="1"/>
  </si>
  <si>
    <t>可茂食品衛生協会　可児支部　定期総会及び懇親会</t>
    <rPh sb="0" eb="2">
      <t>カモ</t>
    </rPh>
    <rPh sb="2" eb="4">
      <t>ショクヒン</t>
    </rPh>
    <rPh sb="4" eb="6">
      <t>エイセイ</t>
    </rPh>
    <rPh sb="6" eb="8">
      <t>キョウカイ</t>
    </rPh>
    <rPh sb="9" eb="11">
      <t>カニ</t>
    </rPh>
    <rPh sb="11" eb="13">
      <t>シブ</t>
    </rPh>
    <rPh sb="14" eb="16">
      <t>テイキ</t>
    </rPh>
    <rPh sb="16" eb="18">
      <t>ソウカイ</t>
    </rPh>
    <rPh sb="18" eb="19">
      <t>オヨ</t>
    </rPh>
    <rPh sb="20" eb="22">
      <t>コンシン</t>
    </rPh>
    <rPh sb="22" eb="23">
      <t>カイ</t>
    </rPh>
    <phoneticPr fontId="1"/>
  </si>
  <si>
    <t>可児造園協同組合通常総会・懇親会</t>
    <rPh sb="0" eb="2">
      <t>カニ</t>
    </rPh>
    <rPh sb="2" eb="4">
      <t>ゾウエン</t>
    </rPh>
    <rPh sb="4" eb="6">
      <t>キョウドウ</t>
    </rPh>
    <rPh sb="6" eb="8">
      <t>クミアイ</t>
    </rPh>
    <rPh sb="8" eb="10">
      <t>ツウジョウ</t>
    </rPh>
    <rPh sb="10" eb="12">
      <t>ソウカイ</t>
    </rPh>
    <rPh sb="13" eb="15">
      <t>コンシン</t>
    </rPh>
    <rPh sb="15" eb="16">
      <t>カイ</t>
    </rPh>
    <phoneticPr fontId="1"/>
  </si>
  <si>
    <t>可児商工会議所新年互礼会（議長・副議長・総務企画委員長）</t>
    <rPh sb="0" eb="2">
      <t>カニ</t>
    </rPh>
    <rPh sb="2" eb="4">
      <t>ショウコウ</t>
    </rPh>
    <rPh sb="4" eb="7">
      <t>カイギショ</t>
    </rPh>
    <rPh sb="7" eb="9">
      <t>シンネン</t>
    </rPh>
    <rPh sb="9" eb="10">
      <t>タガ</t>
    </rPh>
    <rPh sb="10" eb="11">
      <t>レイ</t>
    </rPh>
    <rPh sb="11" eb="12">
      <t>カイ</t>
    </rPh>
    <rPh sb="13" eb="15">
      <t>ギチョウ</t>
    </rPh>
    <rPh sb="16" eb="17">
      <t>フク</t>
    </rPh>
    <rPh sb="17" eb="19">
      <t>ギチョウ</t>
    </rPh>
    <rPh sb="20" eb="24">
      <t>ソウムキカク</t>
    </rPh>
    <rPh sb="24" eb="26">
      <t>イイン</t>
    </rPh>
    <rPh sb="26" eb="27">
      <t>チョウ</t>
    </rPh>
    <phoneticPr fontId="1"/>
  </si>
  <si>
    <t>可児市建設業協同組合通常総会</t>
    <rPh sb="0" eb="3">
      <t>カニシ</t>
    </rPh>
    <rPh sb="3" eb="6">
      <t>ケンセツギョウ</t>
    </rPh>
    <rPh sb="6" eb="8">
      <t>キョウドウ</t>
    </rPh>
    <rPh sb="8" eb="10">
      <t>クミアイ</t>
    </rPh>
    <rPh sb="10" eb="12">
      <t>ツウジョウ</t>
    </rPh>
    <rPh sb="12" eb="14">
      <t>ソウカイ</t>
    </rPh>
    <phoneticPr fontId="1"/>
  </si>
  <si>
    <t>市職員ご母堂　香典</t>
    <rPh sb="0" eb="1">
      <t>シ</t>
    </rPh>
    <rPh sb="1" eb="3">
      <t>ショクイン</t>
    </rPh>
    <rPh sb="4" eb="6">
      <t>ボドウ</t>
    </rPh>
    <rPh sb="7" eb="9">
      <t>コウデン</t>
    </rPh>
    <phoneticPr fontId="1"/>
  </si>
  <si>
    <t>全建総連　岐阜建設労働組合　可児総支部定期総会</t>
    <rPh sb="0" eb="4">
      <t>ゼンケンソウレン</t>
    </rPh>
    <rPh sb="5" eb="7">
      <t>ギフ</t>
    </rPh>
    <rPh sb="7" eb="9">
      <t>ケンセツ</t>
    </rPh>
    <rPh sb="9" eb="13">
      <t>ロウドウクミアイ</t>
    </rPh>
    <rPh sb="14" eb="16">
      <t>カニ</t>
    </rPh>
    <rPh sb="16" eb="19">
      <t>ソウシブ</t>
    </rPh>
    <rPh sb="19" eb="21">
      <t>テイキ</t>
    </rPh>
    <rPh sb="21" eb="23">
      <t>ソウカイ</t>
    </rPh>
    <phoneticPr fontId="1"/>
  </si>
  <si>
    <t>８月   支出はありませんでした　　</t>
    <rPh sb="1" eb="2">
      <t>ガツ</t>
    </rPh>
    <rPh sb="5" eb="7">
      <t>シシュツ</t>
    </rPh>
    <phoneticPr fontId="1"/>
  </si>
  <si>
    <t>一般社団法人可児青年会議所　賀詞交歓会</t>
    <rPh sb="0" eb="2">
      <t>イッパン</t>
    </rPh>
    <rPh sb="2" eb="4">
      <t>シャダン</t>
    </rPh>
    <rPh sb="4" eb="6">
      <t>ホウジン</t>
    </rPh>
    <rPh sb="6" eb="8">
      <t>カニ</t>
    </rPh>
    <rPh sb="8" eb="10">
      <t>セイネン</t>
    </rPh>
    <rPh sb="10" eb="13">
      <t>カイギショ</t>
    </rPh>
    <rPh sb="14" eb="16">
      <t>ガシ</t>
    </rPh>
    <rPh sb="16" eb="19">
      <t>コウカンカイ</t>
    </rPh>
    <phoneticPr fontId="1"/>
  </si>
  <si>
    <t>可茂地域行政懇談会</t>
    <rPh sb="0" eb="2">
      <t>カモ</t>
    </rPh>
    <rPh sb="2" eb="4">
      <t>チイキ</t>
    </rPh>
    <rPh sb="4" eb="6">
      <t>ギョウセイ</t>
    </rPh>
    <rPh sb="6" eb="9">
      <t>コンダンカイ</t>
    </rPh>
    <phoneticPr fontId="1"/>
  </si>
  <si>
    <t>元可児市議会議員　香典</t>
    <rPh sb="0" eb="1">
      <t>モト</t>
    </rPh>
    <rPh sb="1" eb="3">
      <t>カニ</t>
    </rPh>
    <rPh sb="3" eb="4">
      <t>シ</t>
    </rPh>
    <rPh sb="4" eb="6">
      <t>ギカイ</t>
    </rPh>
    <rPh sb="6" eb="8">
      <t>ギイン</t>
    </rPh>
    <rPh sb="8" eb="9">
      <t>カアサマ</t>
    </rPh>
    <rPh sb="9" eb="11">
      <t>コウデン</t>
    </rPh>
    <phoneticPr fontId="1"/>
  </si>
  <si>
    <t>元消防団長・元教育委員　香典</t>
    <rPh sb="0" eb="1">
      <t>モト</t>
    </rPh>
    <rPh sb="1" eb="3">
      <t>ショウボウ</t>
    </rPh>
    <rPh sb="3" eb="5">
      <t>ダンチョウ</t>
    </rPh>
    <rPh sb="6" eb="7">
      <t>モト</t>
    </rPh>
    <rPh sb="7" eb="9">
      <t>キョウイク</t>
    </rPh>
    <rPh sb="9" eb="11">
      <t>イイン</t>
    </rPh>
    <rPh sb="11" eb="12">
      <t>カアサマ</t>
    </rPh>
    <rPh sb="12" eb="14">
      <t>コウデン</t>
    </rPh>
    <phoneticPr fontId="1"/>
  </si>
  <si>
    <t>令和２年度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</si>
  <si>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広見東地区センター長　香典</t>
    <rPh sb="0" eb="2">
      <t>ヒロミ</t>
    </rPh>
    <rPh sb="2" eb="3">
      <t>ヒガシ</t>
    </rPh>
    <rPh sb="3" eb="5">
      <t>チク</t>
    </rPh>
    <rPh sb="9" eb="10">
      <t>チョウ</t>
    </rPh>
    <rPh sb="11" eb="13">
      <t>コウデン</t>
    </rPh>
    <phoneticPr fontId="1"/>
  </si>
  <si>
    <t>５月   支出はありませんでした　　</t>
    <rPh sb="1" eb="2">
      <t>ガツ</t>
    </rPh>
    <rPh sb="5" eb="7">
      <t>シシュツ</t>
    </rPh>
    <phoneticPr fontId="1"/>
  </si>
  <si>
    <t>７月   支出はありませんでした　　</t>
    <rPh sb="1" eb="2">
      <t>ガツ</t>
    </rPh>
    <rPh sb="5" eb="7">
      <t>シシュツ</t>
    </rPh>
    <phoneticPr fontId="1"/>
  </si>
  <si>
    <t>元御嵩町議会議長　香典</t>
    <rPh sb="0" eb="1">
      <t>モト</t>
    </rPh>
    <rPh sb="1" eb="6">
      <t>ミタケチョウギカイ</t>
    </rPh>
    <rPh sb="6" eb="8">
      <t>ギチョウ</t>
    </rPh>
    <rPh sb="9" eb="11">
      <t>コウデン</t>
    </rPh>
    <phoneticPr fontId="1"/>
  </si>
  <si>
    <t>１月   支出はありませんでした　　</t>
    <rPh sb="1" eb="2">
      <t>ガツ</t>
    </rPh>
    <rPh sb="5" eb="7">
      <t>シシュツ</t>
    </rPh>
    <phoneticPr fontId="1"/>
  </si>
  <si>
    <t>４月   支出はありませんでした。　　</t>
    <rPh sb="1" eb="2">
      <t>ガツ</t>
    </rPh>
    <rPh sb="5" eb="7">
      <t>シシュツ</t>
    </rPh>
    <phoneticPr fontId="1"/>
  </si>
  <si>
    <t>土田財産区管理委員　香典</t>
    <rPh sb="0" eb="5">
      <t>ドタザイサンク</t>
    </rPh>
    <rPh sb="5" eb="9">
      <t>カンリイイン</t>
    </rPh>
    <rPh sb="10" eb="12">
      <t>コウデン</t>
    </rPh>
    <phoneticPr fontId="1"/>
  </si>
  <si>
    <t>９月   支出はありませんでした。　　</t>
    <rPh sb="1" eb="2">
      <t>ガツ</t>
    </rPh>
    <rPh sb="5" eb="7">
      <t>シシュツ</t>
    </rPh>
    <phoneticPr fontId="1"/>
  </si>
  <si>
    <t>元兼山町議会議員　香典</t>
    <rPh sb="0" eb="1">
      <t>モト</t>
    </rPh>
    <rPh sb="1" eb="8">
      <t>カネヤマチョウギカイギイン</t>
    </rPh>
    <rPh sb="9" eb="11">
      <t>コウデン</t>
    </rPh>
    <phoneticPr fontId="1"/>
  </si>
  <si>
    <t>１１月   支出はありませんでした。　　</t>
    <rPh sb="2" eb="3">
      <t>ガツ</t>
    </rPh>
    <rPh sb="6" eb="8">
      <t>シシュツ</t>
    </rPh>
    <phoneticPr fontId="1"/>
  </si>
  <si>
    <t>市職員ご尊父香典</t>
    <rPh sb="0" eb="3">
      <t>シショクイン</t>
    </rPh>
    <rPh sb="4" eb="6">
      <t>ソンプ</t>
    </rPh>
    <rPh sb="6" eb="8">
      <t>コウデン</t>
    </rPh>
    <phoneticPr fontId="1"/>
  </si>
  <si>
    <t>市議会議員　香典・供花代</t>
    <rPh sb="0" eb="5">
      <t>シギカイギイン</t>
    </rPh>
    <rPh sb="6" eb="8">
      <t>コウデン</t>
    </rPh>
    <rPh sb="9" eb="12">
      <t>キョウカダイ</t>
    </rPh>
    <phoneticPr fontId="1"/>
  </si>
  <si>
    <t>３月   　</t>
  </si>
  <si>
    <t>２月   支出はありませんでした。　　</t>
    <rPh sb="1" eb="2">
      <t>ガツ</t>
    </rPh>
    <rPh sb="5" eb="7">
      <t>シシュツ</t>
    </rPh>
    <phoneticPr fontId="1"/>
  </si>
  <si>
    <t>３月   支出はありませんでした。　　</t>
    <rPh sb="5" eb="7">
      <t>シシュツ</t>
    </rPh>
    <phoneticPr fontId="1"/>
  </si>
  <si>
    <t>可児造園協同組合第14回通常総会　会費</t>
    <rPh sb="4" eb="5">
      <t>キョウ</t>
    </rPh>
    <phoneticPr fontId="1"/>
  </si>
  <si>
    <t>８月   　支出はありませんでした。　</t>
    <rPh sb="1" eb="2">
      <t>ガツ</t>
    </rPh>
    <phoneticPr fontId="1"/>
  </si>
  <si>
    <t>９月   　支出はありませんでした。</t>
    <rPh sb="1" eb="2">
      <t>ガツ</t>
    </rPh>
    <phoneticPr fontId="1"/>
  </si>
  <si>
    <t>11月 　   　</t>
    <rPh sb="2" eb="3">
      <t>ガツ</t>
    </rPh>
    <phoneticPr fontId="1"/>
  </si>
  <si>
    <t>１０月   支出はありませんでした。　</t>
    <rPh sb="2" eb="3">
      <t>ガツ</t>
    </rPh>
    <phoneticPr fontId="1"/>
  </si>
  <si>
    <t>全国伝統工芸品振興市議会協議会理事会　会費</t>
    <rPh sb="0" eb="2">
      <t>ゼンコク</t>
    </rPh>
    <rPh sb="2" eb="4">
      <t>デントウ</t>
    </rPh>
    <rPh sb="4" eb="6">
      <t>コウゲイ</t>
    </rPh>
    <rPh sb="6" eb="7">
      <t>ヒン</t>
    </rPh>
    <rPh sb="7" eb="9">
      <t>シンコウ</t>
    </rPh>
    <rPh sb="9" eb="12">
      <t>シギ</t>
    </rPh>
    <rPh sb="12" eb="15">
      <t>キョウギカイ</t>
    </rPh>
    <rPh sb="15" eb="18">
      <t>リジカイ</t>
    </rPh>
    <phoneticPr fontId="1"/>
  </si>
  <si>
    <t xml:space="preserve">１２月   支出はありませんでした。 </t>
    <rPh sb="2" eb="3">
      <t>ガツ</t>
    </rPh>
    <phoneticPr fontId="1"/>
  </si>
  <si>
    <t>可児商工会議所通常総会　会費</t>
    <rPh sb="2" eb="7">
      <t>ショウコウ</t>
    </rPh>
    <rPh sb="7" eb="9">
      <t>ツウジョウ</t>
    </rPh>
    <rPh sb="9" eb="11">
      <t>ソウカイ</t>
    </rPh>
    <phoneticPr fontId="1"/>
  </si>
  <si>
    <t xml:space="preserve">１２月  </t>
    <rPh sb="2" eb="3">
      <t>ガツ</t>
    </rPh>
    <phoneticPr fontId="1"/>
  </si>
  <si>
    <t>７月    　</t>
    <rPh sb="1" eb="2">
      <t>ガツ</t>
    </rPh>
    <phoneticPr fontId="1"/>
  </si>
  <si>
    <t xml:space="preserve">２月   </t>
    <rPh sb="1" eb="2">
      <t>ガツ</t>
    </rPh>
    <phoneticPr fontId="1"/>
  </si>
  <si>
    <t>可児歯科医師会総会　会費</t>
    <rPh sb="2" eb="4">
      <t>シカ</t>
    </rPh>
    <rPh sb="4" eb="7">
      <t>イシカイ</t>
    </rPh>
    <rPh sb="7" eb="9">
      <t>ソウカイ</t>
    </rPh>
    <phoneticPr fontId="1"/>
  </si>
  <si>
    <t>可児工業団地協同組合総会 会費</t>
  </si>
  <si>
    <t>１０月  　支出はありませんでした。</t>
    <rPh sb="2" eb="3">
      <t>ガツ</t>
    </rPh>
    <phoneticPr fontId="1"/>
  </si>
  <si>
    <t>産業フェアIN可児 交流懇親会　会費</t>
    <rPh sb="0" eb="5">
      <t>サンギョ</t>
    </rPh>
    <rPh sb="7" eb="9">
      <t>カニ</t>
    </rPh>
    <rPh sb="10" eb="12">
      <t>コウリュウ</t>
    </rPh>
    <rPh sb="12" eb="14">
      <t>コンシン</t>
    </rPh>
    <rPh sb="14" eb="15">
      <t>カイ</t>
    </rPh>
    <phoneticPr fontId="1"/>
  </si>
  <si>
    <t>可児市建設業協同組合　意見交換会　会費</t>
    <rPh sb="0" eb="3">
      <t>カニシ</t>
    </rPh>
    <rPh sb="3" eb="5">
      <t>ケンセツ</t>
    </rPh>
    <rPh sb="5" eb="6">
      <t>ギョウ</t>
    </rPh>
    <rPh sb="6" eb="8">
      <t>キョウドウ</t>
    </rPh>
    <rPh sb="8" eb="10">
      <t>クミアイ</t>
    </rPh>
    <rPh sb="11" eb="13">
      <t>イケン</t>
    </rPh>
    <rPh sb="13" eb="16">
      <t>コウカンカイ</t>
    </rPh>
    <rPh sb="17" eb="19">
      <t>カイヒ</t>
    </rPh>
    <phoneticPr fontId="1"/>
  </si>
  <si>
    <t>可児市観光協会　意見交換会　会費</t>
    <rPh sb="0" eb="3">
      <t>カニシ</t>
    </rPh>
    <rPh sb="3" eb="7">
      <t>カンコウ</t>
    </rPh>
    <rPh sb="8" eb="13">
      <t>イケンコウ</t>
    </rPh>
    <rPh sb="14" eb="16">
      <t>カイヒ</t>
    </rPh>
    <phoneticPr fontId="1"/>
  </si>
  <si>
    <t>可児市議員OB会総会 会費</t>
    <rPh sb="0" eb="2">
      <t>カジ</t>
    </rPh>
    <rPh sb="2" eb="3">
      <t>シ</t>
    </rPh>
    <rPh sb="3" eb="5">
      <t>ギイン</t>
    </rPh>
    <rPh sb="7" eb="8">
      <t>カイ</t>
    </rPh>
    <rPh sb="8" eb="10">
      <t>ソウカイ</t>
    </rPh>
    <rPh sb="11" eb="13">
      <t>カイヒ</t>
    </rPh>
    <phoneticPr fontId="1"/>
  </si>
  <si>
    <t>可児造園協同組合　新年互例会</t>
    <rPh sb="0" eb="4">
      <t>カニゾウエン</t>
    </rPh>
    <rPh sb="4" eb="8">
      <t>キョウドウクミアイ</t>
    </rPh>
    <rPh sb="9" eb="11">
      <t>シンネン</t>
    </rPh>
    <rPh sb="11" eb="14">
      <t>ゴレイカイ</t>
    </rPh>
    <phoneticPr fontId="12"/>
  </si>
  <si>
    <r>
      <t>固定資産評価審査委員会委員</t>
    </r>
    <r>
      <rPr>
        <sz val="11"/>
        <rFont val="ＭＳ Ｐゴシック"/>
        <family val="3"/>
        <charset val="128"/>
      </rPr>
      <t>　香典</t>
    </r>
  </si>
  <si>
    <t>可茂地域懇談会　会費</t>
    <rPh sb="0" eb="1">
      <t>カ</t>
    </rPh>
    <rPh sb="1" eb="2">
      <t>シゲル</t>
    </rPh>
    <rPh sb="2" eb="4">
      <t>チイキ</t>
    </rPh>
    <rPh sb="4" eb="7">
      <t>コンダンカイ</t>
    </rPh>
    <rPh sb="8" eb="10">
      <t>カイヒ</t>
    </rPh>
    <phoneticPr fontId="12"/>
  </si>
  <si>
    <t>１０月  　</t>
    <rPh sb="2" eb="3">
      <t>ガツ</t>
    </rPh>
    <phoneticPr fontId="1"/>
  </si>
  <si>
    <t>可児商工会議所　新年互例会</t>
    <phoneticPr fontId="1"/>
  </si>
  <si>
    <t>令和7年度　議長交際費</t>
    <rPh sb="0" eb="2">
      <t>レイワ</t>
    </rPh>
    <rPh sb="3" eb="5">
      <t>ネンド</t>
    </rPh>
    <rPh sb="6" eb="8">
      <t>ギチョウ</t>
    </rPh>
    <rPh sb="8" eb="11">
      <t>コウサイヒ</t>
    </rPh>
    <phoneticPr fontId="1"/>
  </si>
  <si>
    <t>令和7年度　議長交際費</t>
    <rPh sb="0" eb="2">
      <t>レイワ</t>
    </rPh>
    <rPh sb="3" eb="4">
      <t>トシ</t>
    </rPh>
    <rPh sb="4" eb="5">
      <t>ド</t>
    </rPh>
    <rPh sb="6" eb="8">
      <t>ギチョウ</t>
    </rPh>
    <rPh sb="8" eb="11">
      <t>コウサイヒ</t>
    </rPh>
    <phoneticPr fontId="1"/>
  </si>
  <si>
    <t>８月   　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</si>
</sst>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&quot;合&quot;&quot;計&quot;&quot;は&quot;\(#,##0\)"/>
    <numFmt numFmtId="177" formatCode="&quot;計　（　&quot;#,##0&quot;　件）&quot;"/>
    <numFmt numFmtId="178" formatCode="#,##0_ 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b/>
      <u/>
      <sz val="11"/>
      <color theme="1"/>
      <name val="ＭＳ Ｐゴシック"/>
      <family val="3"/>
      <scheme val="minor"/>
    </font>
    <font>
      <sz val="11"/>
      <color theme="2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.5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3" borderId="8" xfId="0" applyNumberFormat="1" applyFill="1" applyBorder="1">
      <alignment vertical="center"/>
    </xf>
    <xf numFmtId="178" fontId="0" fillId="0" borderId="8" xfId="0" applyNumberFormat="1" applyBorder="1">
      <alignment vertical="center"/>
    </xf>
    <xf numFmtId="178" fontId="0" fillId="3" borderId="9" xfId="0" applyNumberFormat="1" applyFill="1" applyBorder="1">
      <alignment vertical="center"/>
    </xf>
    <xf numFmtId="41" fontId="0" fillId="4" borderId="10" xfId="0" applyNumberForma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3" borderId="13" xfId="0" applyNumberFormat="1" applyFill="1" applyBorder="1">
      <alignment vertical="center"/>
    </xf>
    <xf numFmtId="178" fontId="0" fillId="0" borderId="13" xfId="0" applyNumberFormat="1" applyBorder="1">
      <alignment vertical="center"/>
    </xf>
    <xf numFmtId="178" fontId="0" fillId="3" borderId="14" xfId="0" applyNumberFormat="1" applyFill="1" applyBorder="1">
      <alignment vertical="center"/>
    </xf>
    <xf numFmtId="178" fontId="4" fillId="3" borderId="13" xfId="0" applyNumberFormat="1" applyFont="1" applyFill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41" fontId="0" fillId="0" borderId="16" xfId="0" applyNumberFormat="1" applyBorder="1">
      <alignment vertical="center"/>
    </xf>
    <xf numFmtId="41" fontId="0" fillId="3" borderId="16" xfId="0" applyNumberFormat="1" applyFill="1" applyBorder="1">
      <alignment vertical="center"/>
    </xf>
    <xf numFmtId="41" fontId="0" fillId="0" borderId="16" xfId="0" applyNumberFormat="1" applyBorder="1" applyAlignment="1">
      <alignment horizontal="right" vertical="center"/>
    </xf>
    <xf numFmtId="41" fontId="0" fillId="3" borderId="16" xfId="0" applyNumberFormat="1" applyFill="1" applyBorder="1" applyAlignment="1">
      <alignment horizontal="right" vertical="center"/>
    </xf>
    <xf numFmtId="41" fontId="0" fillId="4" borderId="17" xfId="0" applyNumberFormat="1" applyFill="1" applyBorder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56" fontId="4" fillId="6" borderId="20" xfId="0" applyNumberFormat="1" applyFont="1" applyFill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vertical="center" wrapText="1" shrinkToFit="1"/>
    </xf>
    <xf numFmtId="177" fontId="0" fillId="6" borderId="23" xfId="0" applyNumberFormat="1" applyFill="1" applyBorder="1" applyAlignment="1">
      <alignment horizontal="center" vertical="center" wrapText="1" shrinkToFit="1"/>
    </xf>
    <xf numFmtId="177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6" fillId="5" borderId="24" xfId="0" applyFont="1" applyFill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6" borderId="2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56" fontId="0" fillId="0" borderId="27" xfId="0" applyNumberFormat="1" applyBorder="1" applyAlignment="1">
      <alignment horizontal="center" vertical="center"/>
    </xf>
    <xf numFmtId="56" fontId="0" fillId="0" borderId="28" xfId="0" applyNumberFormat="1" applyBorder="1" applyAlignment="1">
      <alignment horizontal="center" vertical="center"/>
    </xf>
    <xf numFmtId="56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0" fontId="4" fillId="0" borderId="30" xfId="0" applyFont="1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4" fillId="0" borderId="31" xfId="0" applyFont="1" applyBorder="1" applyAlignment="1">
      <alignment vertical="center" wrapText="1" shrinkToFit="1"/>
    </xf>
    <xf numFmtId="41" fontId="0" fillId="3" borderId="32" xfId="0" applyNumberFormat="1" applyFill="1" applyBorder="1">
      <alignment vertical="center"/>
    </xf>
    <xf numFmtId="0" fontId="0" fillId="0" borderId="8" xfId="0" applyBorder="1" applyAlignment="1">
      <alignment horizontal="left" vertical="center"/>
    </xf>
    <xf numFmtId="38" fontId="0" fillId="0" borderId="25" xfId="1" applyFont="1" applyBorder="1" applyAlignment="1">
      <alignment horizontal="right" vertical="center"/>
    </xf>
    <xf numFmtId="56" fontId="4" fillId="0" borderId="19" xfId="0" applyNumberFormat="1" applyFont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8" fillId="0" borderId="13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 wrapText="1" shrinkToFit="1"/>
    </xf>
    <xf numFmtId="56" fontId="4" fillId="0" borderId="33" xfId="0" applyNumberFormat="1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0" xfId="0" applyFont="1" applyAlignment="1">
      <alignment vertical="center" wrapText="1" shrinkToFit="1"/>
    </xf>
    <xf numFmtId="0" fontId="8" fillId="0" borderId="8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5" borderId="34" xfId="0" applyFont="1" applyFill="1" applyBorder="1" applyAlignment="1">
      <alignment horizontal="center" vertical="center"/>
    </xf>
    <xf numFmtId="56" fontId="0" fillId="0" borderId="35" xfId="0" applyNumberFormat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vertical="center" wrapText="1" shrinkToFit="1"/>
    </xf>
    <xf numFmtId="0" fontId="6" fillId="5" borderId="36" xfId="0" applyFont="1" applyFill="1" applyBorder="1" applyAlignment="1">
      <alignment horizontal="center" vertical="center"/>
    </xf>
    <xf numFmtId="38" fontId="0" fillId="0" borderId="3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56" fontId="4" fillId="0" borderId="34" xfId="0" applyNumberFormat="1" applyFont="1" applyBorder="1" applyAlignment="1">
      <alignment horizontal="center" vertical="center"/>
    </xf>
    <xf numFmtId="56" fontId="4" fillId="0" borderId="38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56" fontId="4" fillId="6" borderId="42" xfId="0" applyNumberFormat="1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4" fillId="0" borderId="0" xfId="0" applyFont="1">
      <alignment vertical="center"/>
    </xf>
    <xf numFmtId="177" fontId="0" fillId="6" borderId="44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shrinkToFit="1"/>
    </xf>
    <xf numFmtId="38" fontId="4" fillId="6" borderId="45" xfId="1" applyFont="1" applyFill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0" fontId="5" fillId="0" borderId="0" xfId="0" applyFont="1">
      <alignment vertical="center"/>
    </xf>
    <xf numFmtId="56" fontId="4" fillId="0" borderId="1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vertical="center" wrapText="1" shrinkToFit="1"/>
    </xf>
    <xf numFmtId="38" fontId="4" fillId="0" borderId="13" xfId="1" applyFont="1" applyBorder="1" applyAlignment="1">
      <alignment horizontal="right" vertical="center"/>
    </xf>
    <xf numFmtId="0" fontId="0" fillId="0" borderId="31" xfId="0" applyBorder="1" applyAlignment="1">
      <alignment horizontal="left" vertical="center" wrapText="1" shrinkToFit="1"/>
    </xf>
    <xf numFmtId="0" fontId="0" fillId="0" borderId="30" xfId="0" applyBorder="1" applyAlignment="1">
      <alignment horizontal="left" vertical="center" wrapText="1" shrinkToFit="1"/>
    </xf>
    <xf numFmtId="0" fontId="5" fillId="7" borderId="0" xfId="0" applyFont="1" applyFill="1" applyAlignment="1">
      <alignment horizontal="left" vertical="center"/>
    </xf>
    <xf numFmtId="56" fontId="4" fillId="0" borderId="46" xfId="0" applyNumberFormat="1" applyFont="1" applyBorder="1" applyAlignment="1">
      <alignment horizontal="center" vertical="center"/>
    </xf>
    <xf numFmtId="56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6" borderId="23" xfId="0" applyFill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center" vertical="center" wrapText="1" shrinkToFit="1"/>
    </xf>
    <xf numFmtId="0" fontId="0" fillId="0" borderId="13" xfId="0" applyBorder="1" applyAlignment="1">
      <alignment horizontal="left"/>
    </xf>
    <xf numFmtId="3" fontId="0" fillId="0" borderId="11" xfId="0" applyNumberFormat="1" applyBorder="1">
      <alignment vertical="center"/>
    </xf>
    <xf numFmtId="3" fontId="0" fillId="0" borderId="47" xfId="0" applyNumberFormat="1" applyBorder="1">
      <alignment vertical="center"/>
    </xf>
    <xf numFmtId="3" fontId="0" fillId="0" borderId="31" xfId="0" applyNumberFormat="1" applyBorder="1">
      <alignment vertical="center"/>
    </xf>
    <xf numFmtId="38" fontId="4" fillId="0" borderId="48" xfId="1" applyFont="1" applyBorder="1" applyAlignment="1">
      <alignment horizontal="right"/>
    </xf>
    <xf numFmtId="38" fontId="4" fillId="0" borderId="4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0" fontId="2" fillId="7" borderId="2" xfId="0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41" fontId="0" fillId="0" borderId="7" xfId="0" applyNumberFormat="1" applyBorder="1">
      <alignment vertical="center"/>
    </xf>
    <xf numFmtId="41" fontId="0" fillId="3" borderId="8" xfId="0" applyNumberFormat="1" applyFill="1" applyBorder="1">
      <alignment vertical="center"/>
    </xf>
    <xf numFmtId="41" fontId="0" fillId="0" borderId="8" xfId="0" applyNumberFormat="1" applyBorder="1">
      <alignment vertical="center"/>
    </xf>
    <xf numFmtId="41" fontId="0" fillId="3" borderId="9" xfId="0" applyNumberFormat="1" applyFill="1" applyBorder="1">
      <alignment vertical="center"/>
    </xf>
    <xf numFmtId="41" fontId="0" fillId="0" borderId="12" xfId="0" applyNumberFormat="1" applyBorder="1">
      <alignment vertical="center"/>
    </xf>
    <xf numFmtId="41" fontId="0" fillId="3" borderId="13" xfId="0" applyNumberFormat="1" applyFill="1" applyBorder="1">
      <alignment vertical="center"/>
    </xf>
    <xf numFmtId="41" fontId="0" fillId="0" borderId="13" xfId="0" applyNumberFormat="1" applyBorder="1">
      <alignment vertical="center"/>
    </xf>
    <xf numFmtId="41" fontId="0" fillId="3" borderId="14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6E35-D11E-4C53-A645-4DE37C95FD64}">
  <dimension ref="A1:M17"/>
  <sheetViews>
    <sheetView showZeros="0" workbookViewId="0">
      <selection activeCell="K15" sqref="K15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394</v>
      </c>
    </row>
    <row r="2" spans="1:8" ht="20.25" customHeight="1" thickBot="1" x14ac:dyDescent="0.2"/>
    <row r="3" spans="1:8" ht="27" customHeight="1" thickBot="1" x14ac:dyDescent="0.2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thickTop="1" x14ac:dyDescent="0.15">
      <c r="A4" s="3" t="s">
        <v>30</v>
      </c>
      <c r="B4" s="9"/>
      <c r="C4" s="15"/>
      <c r="D4" s="15"/>
      <c r="E4" s="15"/>
      <c r="F4" s="15"/>
      <c r="G4" s="15"/>
      <c r="H4" s="21"/>
    </row>
    <row r="5" spans="1:8" ht="27" customHeight="1" x14ac:dyDescent="0.15">
      <c r="A5" s="4" t="s">
        <v>34</v>
      </c>
      <c r="B5" s="10"/>
      <c r="C5" s="16"/>
      <c r="D5" s="16"/>
      <c r="E5" s="16"/>
      <c r="F5" s="16"/>
      <c r="G5" s="16"/>
      <c r="H5" s="22"/>
    </row>
    <row r="6" spans="1:8" ht="27.75" customHeight="1" x14ac:dyDescent="0.15">
      <c r="A6" s="5" t="s">
        <v>17</v>
      </c>
      <c r="B6" s="11"/>
      <c r="C6" s="17"/>
      <c r="D6" s="17"/>
      <c r="E6" s="17"/>
      <c r="F6" s="17"/>
      <c r="G6" s="17"/>
      <c r="H6" s="23"/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4"/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3"/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4"/>
    </row>
    <row r="10" spans="1:8" ht="27.75" customHeight="1" x14ac:dyDescent="0.15">
      <c r="A10" s="5" t="s">
        <v>46</v>
      </c>
      <c r="B10" s="11"/>
      <c r="C10" s="17"/>
      <c r="D10" s="17"/>
      <c r="E10" s="17"/>
      <c r="F10" s="17"/>
      <c r="G10" s="17"/>
      <c r="H10" s="23"/>
    </row>
    <row r="11" spans="1:8" ht="27" customHeight="1" x14ac:dyDescent="0.15">
      <c r="A11" s="4" t="s">
        <v>31</v>
      </c>
      <c r="B11" s="10"/>
      <c r="C11" s="16"/>
      <c r="D11" s="16"/>
      <c r="E11" s="16"/>
      <c r="F11" s="16"/>
      <c r="G11" s="16"/>
      <c r="H11" s="24"/>
    </row>
    <row r="12" spans="1:8" ht="27.75" customHeight="1" x14ac:dyDescent="0.15">
      <c r="A12" s="5" t="s">
        <v>47</v>
      </c>
      <c r="B12" s="11"/>
      <c r="C12" s="17"/>
      <c r="D12" s="17"/>
      <c r="E12" s="17"/>
      <c r="F12" s="17"/>
      <c r="G12" s="17"/>
      <c r="H12" s="23"/>
    </row>
    <row r="13" spans="1:8" ht="27.75" customHeight="1" x14ac:dyDescent="0.15">
      <c r="A13" s="4" t="s">
        <v>50</v>
      </c>
      <c r="B13" s="10"/>
      <c r="C13" s="16"/>
      <c r="D13" s="16"/>
      <c r="E13" s="19"/>
      <c r="F13" s="16"/>
      <c r="G13" s="16"/>
      <c r="H13" s="24"/>
    </row>
    <row r="14" spans="1:8" ht="27.75" customHeight="1" x14ac:dyDescent="0.15">
      <c r="A14" s="5" t="s">
        <v>57</v>
      </c>
      <c r="B14" s="11"/>
      <c r="C14" s="17"/>
      <c r="D14" s="17"/>
      <c r="E14" s="17"/>
      <c r="F14" s="17"/>
      <c r="G14" s="17"/>
      <c r="H14" s="23"/>
    </row>
    <row r="15" spans="1:8" ht="27.75" customHeight="1" thickBot="1" x14ac:dyDescent="0.2">
      <c r="A15" s="6" t="s">
        <v>24</v>
      </c>
      <c r="B15" s="12"/>
      <c r="C15" s="18"/>
      <c r="D15" s="18"/>
      <c r="E15" s="18"/>
      <c r="F15" s="18"/>
      <c r="G15" s="18"/>
      <c r="H15" s="24"/>
    </row>
    <row r="16" spans="1:8" ht="27.75" customHeight="1" thickBot="1" x14ac:dyDescent="0.2">
      <c r="A16" s="7" t="s">
        <v>58</v>
      </c>
      <c r="B16" s="13">
        <f t="shared" ref="B16:H16" si="0">SUM(B4:B15)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25">
        <f t="shared" si="0"/>
        <v>0</v>
      </c>
    </row>
    <row r="17" spans="13:13" ht="13.5" customHeight="1" x14ac:dyDescent="0.15">
      <c r="M17" s="26"/>
    </row>
  </sheetData>
  <phoneticPr fontId="14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showZeros="0" workbookViewId="0">
      <selection activeCell="D27" sqref="D27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355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>
        <v>5000</v>
      </c>
      <c r="E4" s="15"/>
      <c r="F4" s="15"/>
      <c r="G4" s="15"/>
      <c r="H4" s="21">
        <f t="shared" ref="H4:H16" si="0">SUM(B4:G4)</f>
        <v>5000</v>
      </c>
    </row>
    <row r="5" spans="1:8" ht="27" customHeight="1" x14ac:dyDescent="0.15">
      <c r="A5" s="4" t="s">
        <v>34</v>
      </c>
      <c r="B5" s="10"/>
      <c r="C5" s="16"/>
      <c r="D5" s="16"/>
      <c r="E5" s="16"/>
      <c r="F5" s="16"/>
      <c r="G5" s="16"/>
      <c r="H5" s="22">
        <f t="shared" si="0"/>
        <v>0</v>
      </c>
    </row>
    <row r="6" spans="1:8" ht="27.75" customHeight="1" x14ac:dyDescent="0.15">
      <c r="A6" s="5" t="s">
        <v>17</v>
      </c>
      <c r="B6" s="11"/>
      <c r="C6" s="17"/>
      <c r="D6" s="17">
        <v>5000</v>
      </c>
      <c r="E6" s="17"/>
      <c r="F6" s="17"/>
      <c r="G6" s="17"/>
      <c r="H6" s="21">
        <f t="shared" si="0"/>
        <v>5000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2">
        <f t="shared" si="0"/>
        <v>0</v>
      </c>
    </row>
    <row r="8" spans="1:8" ht="27" customHeight="1" x14ac:dyDescent="0.15">
      <c r="A8" s="5" t="s">
        <v>25</v>
      </c>
      <c r="B8" s="11"/>
      <c r="C8" s="17"/>
      <c r="D8" s="17">
        <v>5000</v>
      </c>
      <c r="E8" s="17"/>
      <c r="F8" s="17"/>
      <c r="G8" s="17"/>
      <c r="H8" s="21">
        <f t="shared" si="0"/>
        <v>5000</v>
      </c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2">
        <f t="shared" si="0"/>
        <v>0</v>
      </c>
    </row>
    <row r="10" spans="1:8" ht="27.75" customHeight="1" x14ac:dyDescent="0.15">
      <c r="A10" s="5" t="s">
        <v>46</v>
      </c>
      <c r="B10" s="11"/>
      <c r="C10" s="17"/>
      <c r="D10" s="17">
        <v>5000</v>
      </c>
      <c r="E10" s="17"/>
      <c r="F10" s="17"/>
      <c r="G10" s="17"/>
      <c r="H10" s="21">
        <f t="shared" si="0"/>
        <v>5000</v>
      </c>
    </row>
    <row r="11" spans="1:8" ht="27" customHeight="1" x14ac:dyDescent="0.15">
      <c r="A11" s="4" t="s">
        <v>31</v>
      </c>
      <c r="B11" s="10"/>
      <c r="C11" s="16"/>
      <c r="D11" s="16"/>
      <c r="E11" s="16"/>
      <c r="F11" s="16"/>
      <c r="G11" s="16"/>
      <c r="H11" s="22">
        <f t="shared" si="0"/>
        <v>0</v>
      </c>
    </row>
    <row r="12" spans="1:8" ht="27.75" customHeight="1" x14ac:dyDescent="0.15">
      <c r="A12" s="5" t="s">
        <v>47</v>
      </c>
      <c r="B12" s="11"/>
      <c r="C12" s="17"/>
      <c r="D12" s="17">
        <v>5000</v>
      </c>
      <c r="E12" s="17"/>
      <c r="F12" s="17"/>
      <c r="G12" s="17"/>
      <c r="H12" s="21">
        <f t="shared" si="0"/>
        <v>5000</v>
      </c>
    </row>
    <row r="13" spans="1:8" ht="27.75" customHeight="1" x14ac:dyDescent="0.15">
      <c r="A13" s="4" t="s">
        <v>50</v>
      </c>
      <c r="B13" s="10"/>
      <c r="C13" s="16"/>
      <c r="D13" s="16"/>
      <c r="E13" s="16"/>
      <c r="F13" s="16"/>
      <c r="G13" s="16"/>
      <c r="H13" s="22">
        <f t="shared" si="0"/>
        <v>0</v>
      </c>
    </row>
    <row r="14" spans="1:8" ht="27.75" customHeight="1" x14ac:dyDescent="0.15">
      <c r="A14" s="5" t="s">
        <v>57</v>
      </c>
      <c r="B14" s="11"/>
      <c r="C14" s="17"/>
      <c r="D14" s="17"/>
      <c r="E14" s="17"/>
      <c r="F14" s="17"/>
      <c r="G14" s="17"/>
      <c r="H14" s="21">
        <f t="shared" si="0"/>
        <v>0</v>
      </c>
    </row>
    <row r="15" spans="1:8" ht="27.75" customHeight="1" x14ac:dyDescent="0.15">
      <c r="A15" s="6" t="s">
        <v>24</v>
      </c>
      <c r="B15" s="12"/>
      <c r="C15" s="18"/>
      <c r="D15" s="18">
        <v>5000</v>
      </c>
      <c r="E15" s="18"/>
      <c r="F15" s="18"/>
      <c r="G15" s="18"/>
      <c r="H15" s="54">
        <f t="shared" si="0"/>
        <v>5000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30000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25">
        <f t="shared" si="0"/>
        <v>30000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2"/>
  <sheetViews>
    <sheetView view="pageBreakPreview" zoomScale="85" zoomScaleNormal="115" zoomScaleSheetLayoutView="85" workbookViewId="0">
      <selection activeCell="F7" sqref="F7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170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1" customHeight="1" x14ac:dyDescent="0.15">
      <c r="A4" s="29">
        <v>43949</v>
      </c>
      <c r="B4" s="33" t="s">
        <v>118</v>
      </c>
      <c r="C4" s="62" t="s">
        <v>356</v>
      </c>
      <c r="D4" s="41">
        <v>5000</v>
      </c>
    </row>
    <row r="5" spans="1:4" ht="21" customHeight="1" x14ac:dyDescent="0.15">
      <c r="A5" s="30"/>
      <c r="B5" s="34"/>
      <c r="C5" s="37">
        <f>COUNTA(C4:C4)</f>
        <v>1</v>
      </c>
      <c r="D5" s="42">
        <f>SUM(D4:D4)</f>
        <v>5000</v>
      </c>
    </row>
    <row r="6" spans="1:4" ht="21" customHeight="1" x14ac:dyDescent="0.15">
      <c r="A6" s="31"/>
      <c r="B6" s="35"/>
      <c r="C6" s="38"/>
      <c r="D6" s="43"/>
    </row>
    <row r="7" spans="1:4" ht="15" customHeight="1" x14ac:dyDescent="0.15">
      <c r="A7" s="27" t="s">
        <v>357</v>
      </c>
    </row>
    <row r="9" spans="1:4" x14ac:dyDescent="0.15">
      <c r="A9" s="27" t="s">
        <v>80</v>
      </c>
      <c r="D9" s="39" t="s">
        <v>12</v>
      </c>
    </row>
    <row r="10" spans="1:4" ht="26.25" customHeight="1" x14ac:dyDescent="0.15">
      <c r="A10" s="28" t="s">
        <v>3</v>
      </c>
      <c r="B10" s="32" t="s">
        <v>6</v>
      </c>
      <c r="C10" s="32" t="s">
        <v>16</v>
      </c>
      <c r="D10" s="40" t="s">
        <v>15</v>
      </c>
    </row>
    <row r="11" spans="1:4" ht="20.25" customHeight="1" x14ac:dyDescent="0.15">
      <c r="A11" s="29">
        <v>44012</v>
      </c>
      <c r="B11" s="33" t="s">
        <v>118</v>
      </c>
      <c r="C11" s="59" t="s">
        <v>83</v>
      </c>
      <c r="D11" s="41">
        <v>5000</v>
      </c>
    </row>
    <row r="12" spans="1:4" ht="21" customHeight="1" x14ac:dyDescent="0.15">
      <c r="A12" s="30"/>
      <c r="B12" s="34"/>
      <c r="C12" s="37">
        <f>COUNTA(C11:C11)</f>
        <v>1</v>
      </c>
      <c r="D12" s="42">
        <f>SUM(D11:D11)</f>
        <v>5000</v>
      </c>
    </row>
    <row r="13" spans="1:4" ht="21" customHeight="1" x14ac:dyDescent="0.15"/>
    <row r="14" spans="1:4" ht="21" customHeight="1" x14ac:dyDescent="0.15">
      <c r="A14" s="27" t="s">
        <v>358</v>
      </c>
    </row>
    <row r="16" spans="1:4" x14ac:dyDescent="0.15">
      <c r="A16" s="27" t="s">
        <v>39</v>
      </c>
      <c r="D16" s="39" t="s">
        <v>12</v>
      </c>
    </row>
    <row r="17" spans="1:4" x14ac:dyDescent="0.15">
      <c r="A17" s="28" t="s">
        <v>3</v>
      </c>
      <c r="B17" s="32" t="s">
        <v>6</v>
      </c>
      <c r="C17" s="32" t="s">
        <v>16</v>
      </c>
      <c r="D17" s="40" t="s">
        <v>15</v>
      </c>
    </row>
    <row r="18" spans="1:4" ht="26.25" customHeight="1" x14ac:dyDescent="0.15">
      <c r="A18" s="29">
        <v>44064</v>
      </c>
      <c r="B18" s="33" t="s">
        <v>118</v>
      </c>
      <c r="C18" s="59" t="s">
        <v>141</v>
      </c>
      <c r="D18" s="41">
        <v>5000</v>
      </c>
    </row>
    <row r="19" spans="1:4" ht="20.25" customHeight="1" x14ac:dyDescent="0.15">
      <c r="A19" s="30"/>
      <c r="B19" s="34"/>
      <c r="C19" s="37">
        <f>COUNTA(C18:C18)</f>
        <v>1</v>
      </c>
      <c r="D19" s="42">
        <f>SUM(D18:D18)</f>
        <v>5000</v>
      </c>
    </row>
    <row r="20" spans="1:4" ht="21" customHeight="1" x14ac:dyDescent="0.15"/>
    <row r="21" spans="1:4" ht="21" customHeight="1" x14ac:dyDescent="0.15">
      <c r="A21" s="27" t="s">
        <v>23</v>
      </c>
    </row>
    <row r="22" spans="1:4" ht="21" customHeight="1" x14ac:dyDescent="0.15"/>
    <row r="23" spans="1:4" x14ac:dyDescent="0.15">
      <c r="A23" s="27" t="s">
        <v>219</v>
      </c>
      <c r="D23" s="39" t="s">
        <v>12</v>
      </c>
    </row>
    <row r="24" spans="1:4" x14ac:dyDescent="0.15">
      <c r="A24" s="28" t="s">
        <v>3</v>
      </c>
      <c r="B24" s="32" t="s">
        <v>6</v>
      </c>
      <c r="C24" s="32" t="s">
        <v>16</v>
      </c>
      <c r="D24" s="40" t="s">
        <v>15</v>
      </c>
    </row>
    <row r="25" spans="1:4" x14ac:dyDescent="0.15">
      <c r="A25" s="29">
        <v>44105</v>
      </c>
      <c r="B25" s="33" t="s">
        <v>118</v>
      </c>
      <c r="C25" s="59" t="s">
        <v>255</v>
      </c>
      <c r="D25" s="41">
        <v>5000</v>
      </c>
    </row>
    <row r="26" spans="1:4" ht="26.25" customHeight="1" x14ac:dyDescent="0.15">
      <c r="A26" s="30"/>
      <c r="B26" s="34"/>
      <c r="C26" s="37">
        <f>COUNTA(C25:C25)</f>
        <v>1</v>
      </c>
      <c r="D26" s="42">
        <f>SUM(D25:D25)</f>
        <v>5000</v>
      </c>
    </row>
    <row r="27" spans="1:4" ht="20.25" customHeight="1" x14ac:dyDescent="0.15"/>
    <row r="28" spans="1:4" ht="21" customHeight="1" x14ac:dyDescent="0.15">
      <c r="A28" s="27" t="s">
        <v>144</v>
      </c>
    </row>
    <row r="29" spans="1:4" ht="21" customHeight="1" x14ac:dyDescent="0.15"/>
    <row r="30" spans="1:4" ht="21" customHeight="1" x14ac:dyDescent="0.15">
      <c r="A30" s="27" t="s">
        <v>224</v>
      </c>
      <c r="D30" s="39" t="s">
        <v>12</v>
      </c>
    </row>
    <row r="31" spans="1:4" x14ac:dyDescent="0.15">
      <c r="A31" s="28" t="s">
        <v>3</v>
      </c>
      <c r="B31" s="32" t="s">
        <v>6</v>
      </c>
      <c r="C31" s="32" t="s">
        <v>16</v>
      </c>
      <c r="D31" s="40" t="s">
        <v>15</v>
      </c>
    </row>
    <row r="32" spans="1:4" x14ac:dyDescent="0.15">
      <c r="A32" s="29">
        <v>44190</v>
      </c>
      <c r="B32" s="33" t="s">
        <v>118</v>
      </c>
      <c r="C32" s="59" t="s">
        <v>359</v>
      </c>
      <c r="D32" s="41">
        <v>5000</v>
      </c>
    </row>
    <row r="33" spans="1:4" x14ac:dyDescent="0.15">
      <c r="A33" s="30"/>
      <c r="B33" s="34"/>
      <c r="C33" s="37">
        <f>COUNTA(C32:C32)</f>
        <v>1</v>
      </c>
      <c r="D33" s="42">
        <f>SUM(D32:D32)</f>
        <v>5000</v>
      </c>
    </row>
    <row r="34" spans="1:4" ht="26.25" customHeight="1" x14ac:dyDescent="0.15"/>
    <row r="35" spans="1:4" ht="20.25" customHeight="1" x14ac:dyDescent="0.15">
      <c r="A35" s="27" t="s">
        <v>360</v>
      </c>
    </row>
    <row r="36" spans="1:4" ht="21" customHeight="1" x14ac:dyDescent="0.15"/>
    <row r="37" spans="1:4" ht="21" customHeight="1" x14ac:dyDescent="0.15">
      <c r="A37" s="27" t="s">
        <v>308</v>
      </c>
    </row>
    <row r="38" spans="1:4" ht="21" customHeight="1" x14ac:dyDescent="0.15"/>
    <row r="39" spans="1:4" x14ac:dyDescent="0.15">
      <c r="A39" s="27" t="s">
        <v>145</v>
      </c>
      <c r="D39" s="39" t="s">
        <v>12</v>
      </c>
    </row>
    <row r="40" spans="1:4" x14ac:dyDescent="0.15">
      <c r="A40" s="28" t="s">
        <v>3</v>
      </c>
      <c r="B40" s="32" t="s">
        <v>6</v>
      </c>
      <c r="C40" s="32" t="s">
        <v>16</v>
      </c>
      <c r="D40" s="40" t="s">
        <v>15</v>
      </c>
    </row>
    <row r="41" spans="1:4" x14ac:dyDescent="0.15">
      <c r="A41" s="29">
        <v>44256</v>
      </c>
      <c r="B41" s="33" t="s">
        <v>118</v>
      </c>
      <c r="C41" s="59" t="s">
        <v>255</v>
      </c>
      <c r="D41" s="41">
        <v>5000</v>
      </c>
    </row>
    <row r="42" spans="1:4" x14ac:dyDescent="0.15">
      <c r="A42" s="30"/>
      <c r="B42" s="34"/>
      <c r="C42" s="37">
        <f>COUNTA(C41:C41)</f>
        <v>1</v>
      </c>
      <c r="D42" s="42">
        <f>SUM(D41:D41)</f>
        <v>5000</v>
      </c>
    </row>
  </sheetData>
  <phoneticPr fontId="1"/>
  <pageMargins left="0.70866141732283472" right="0.70866141732283472" top="0.8661417322834648" bottom="0.6692913385826772" header="0.27559055118110237" footer="0.19685039370078741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showZeros="0" workbookViewId="0">
      <selection activeCell="A2" sqref="A2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8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24500</v>
      </c>
      <c r="F4" s="15"/>
      <c r="G4" s="15"/>
      <c r="H4" s="21">
        <f t="shared" ref="H4:H16" si="0">SUM(B4:G4)</f>
        <v>24500</v>
      </c>
    </row>
    <row r="5" spans="1:8" ht="27" customHeight="1" x14ac:dyDescent="0.15">
      <c r="A5" s="4" t="s">
        <v>34</v>
      </c>
      <c r="B5" s="10"/>
      <c r="C5" s="16"/>
      <c r="D5" s="16">
        <v>5000</v>
      </c>
      <c r="E5" s="16">
        <v>31000</v>
      </c>
      <c r="F5" s="16"/>
      <c r="G5" s="16"/>
      <c r="H5" s="22">
        <f t="shared" si="0"/>
        <v>36000</v>
      </c>
    </row>
    <row r="6" spans="1:8" ht="27.75" customHeight="1" x14ac:dyDescent="0.15">
      <c r="A6" s="5" t="s">
        <v>17</v>
      </c>
      <c r="B6" s="11"/>
      <c r="C6" s="17"/>
      <c r="D6" s="17">
        <v>5000</v>
      </c>
      <c r="E6" s="17">
        <v>5000</v>
      </c>
      <c r="F6" s="17"/>
      <c r="G6" s="17"/>
      <c r="H6" s="21">
        <f t="shared" si="0"/>
        <v>10000</v>
      </c>
    </row>
    <row r="7" spans="1:8" ht="27" customHeight="1" x14ac:dyDescent="0.15">
      <c r="A7" s="4" t="s">
        <v>37</v>
      </c>
      <c r="B7" s="10"/>
      <c r="C7" s="16"/>
      <c r="D7" s="16"/>
      <c r="E7" s="16">
        <v>5000</v>
      </c>
      <c r="F7" s="16"/>
      <c r="G7" s="16"/>
      <c r="H7" s="22">
        <f t="shared" si="0"/>
        <v>5000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si="0"/>
        <v>0</v>
      </c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2">
        <f t="shared" si="0"/>
        <v>0</v>
      </c>
    </row>
    <row r="10" spans="1:8" ht="27.75" customHeight="1" x14ac:dyDescent="0.15">
      <c r="A10" s="5" t="s">
        <v>46</v>
      </c>
      <c r="B10" s="11"/>
      <c r="C10" s="17"/>
      <c r="D10" s="17">
        <v>5000</v>
      </c>
      <c r="E10" s="17">
        <v>17000</v>
      </c>
      <c r="F10" s="17"/>
      <c r="G10" s="17"/>
      <c r="H10" s="21">
        <f t="shared" si="0"/>
        <v>22000</v>
      </c>
    </row>
    <row r="11" spans="1:8" ht="27" customHeight="1" x14ac:dyDescent="0.15">
      <c r="A11" s="4" t="s">
        <v>31</v>
      </c>
      <c r="B11" s="10"/>
      <c r="C11" s="16"/>
      <c r="D11" s="16"/>
      <c r="E11" s="16">
        <v>11000</v>
      </c>
      <c r="F11" s="16"/>
      <c r="G11" s="16"/>
      <c r="H11" s="22">
        <f t="shared" si="0"/>
        <v>11000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8000</v>
      </c>
      <c r="F12" s="17"/>
      <c r="G12" s="17"/>
      <c r="H12" s="21">
        <f t="shared" si="0"/>
        <v>8000</v>
      </c>
    </row>
    <row r="13" spans="1:8" ht="27.75" customHeight="1" x14ac:dyDescent="0.15">
      <c r="A13" s="4" t="s">
        <v>50</v>
      </c>
      <c r="B13" s="10"/>
      <c r="C13" s="16"/>
      <c r="D13" s="16">
        <v>5000</v>
      </c>
      <c r="E13" s="16">
        <v>50000</v>
      </c>
      <c r="F13" s="16"/>
      <c r="G13" s="16"/>
      <c r="H13" s="22">
        <f t="shared" si="0"/>
        <v>55000</v>
      </c>
    </row>
    <row r="14" spans="1:8" ht="27.75" customHeight="1" x14ac:dyDescent="0.15">
      <c r="A14" s="5" t="s">
        <v>57</v>
      </c>
      <c r="B14" s="11"/>
      <c r="C14" s="17"/>
      <c r="D14" s="17">
        <v>5000</v>
      </c>
      <c r="E14" s="17"/>
      <c r="F14" s="17"/>
      <c r="G14" s="17"/>
      <c r="H14" s="21">
        <f t="shared" si="0"/>
        <v>5000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0"/>
        <v>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25000</v>
      </c>
      <c r="E16" s="13">
        <f t="shared" si="1"/>
        <v>151500</v>
      </c>
      <c r="F16" s="13">
        <f t="shared" si="1"/>
        <v>0</v>
      </c>
      <c r="G16" s="13">
        <f t="shared" si="1"/>
        <v>0</v>
      </c>
      <c r="H16" s="25">
        <f t="shared" si="0"/>
        <v>176500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0"/>
  <sheetViews>
    <sheetView view="pageBreakPreview" zoomScale="85" zoomScaleNormal="115" zoomScaleSheetLayoutView="85" workbookViewId="0">
      <selection activeCell="C39" sqref="C39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94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1" customHeight="1" x14ac:dyDescent="0.15">
      <c r="A4" s="63">
        <v>43566</v>
      </c>
      <c r="B4" s="33" t="s">
        <v>36</v>
      </c>
      <c r="C4" s="61" t="s">
        <v>332</v>
      </c>
      <c r="D4" s="41">
        <v>7000</v>
      </c>
    </row>
    <row r="5" spans="1:4" ht="21" customHeight="1" x14ac:dyDescent="0.15">
      <c r="A5" s="63">
        <v>43568</v>
      </c>
      <c r="B5" s="33" t="s">
        <v>36</v>
      </c>
      <c r="C5" s="64" t="s">
        <v>248</v>
      </c>
      <c r="D5" s="41">
        <v>5500</v>
      </c>
    </row>
    <row r="6" spans="1:4" ht="21" customHeight="1" x14ac:dyDescent="0.15">
      <c r="A6" s="63">
        <v>43571</v>
      </c>
      <c r="B6" s="33" t="s">
        <v>36</v>
      </c>
      <c r="C6" s="61" t="s">
        <v>344</v>
      </c>
      <c r="D6" s="41">
        <v>7000</v>
      </c>
    </row>
    <row r="7" spans="1:4" ht="21" customHeight="1" x14ac:dyDescent="0.15">
      <c r="A7" s="57">
        <v>43209</v>
      </c>
      <c r="B7" s="33" t="s">
        <v>36</v>
      </c>
      <c r="C7" s="60" t="s">
        <v>326</v>
      </c>
      <c r="D7" s="41">
        <v>5000</v>
      </c>
    </row>
    <row r="8" spans="1:4" ht="21" customHeight="1" x14ac:dyDescent="0.15">
      <c r="A8" s="30"/>
      <c r="B8" s="34"/>
      <c r="C8" s="37">
        <f>COUNTA(C4:C7)</f>
        <v>4</v>
      </c>
      <c r="D8" s="42">
        <f>SUM(D4:D7)</f>
        <v>24500</v>
      </c>
    </row>
    <row r="9" spans="1:4" ht="15" customHeight="1" x14ac:dyDescent="0.15">
      <c r="A9" s="31"/>
      <c r="B9" s="35"/>
      <c r="C9" s="38"/>
      <c r="D9" s="43"/>
    </row>
    <row r="10" spans="1:4" ht="26.25" customHeight="1" x14ac:dyDescent="0.15">
      <c r="A10" s="27" t="s">
        <v>56</v>
      </c>
      <c r="D10" s="39" t="s">
        <v>12</v>
      </c>
    </row>
    <row r="11" spans="1:4" ht="20.25" customHeight="1" x14ac:dyDescent="0.15">
      <c r="A11" s="28" t="s">
        <v>3</v>
      </c>
      <c r="B11" s="32" t="s">
        <v>6</v>
      </c>
      <c r="C11" s="32" t="s">
        <v>16</v>
      </c>
      <c r="D11" s="40" t="s">
        <v>15</v>
      </c>
    </row>
    <row r="12" spans="1:4" ht="21" customHeight="1" x14ac:dyDescent="0.15">
      <c r="A12" s="29">
        <v>43593</v>
      </c>
      <c r="B12" s="33" t="s">
        <v>118</v>
      </c>
      <c r="C12" s="62" t="s">
        <v>33</v>
      </c>
      <c r="D12" s="56">
        <v>5000</v>
      </c>
    </row>
    <row r="13" spans="1:4" ht="21" customHeight="1" x14ac:dyDescent="0.15">
      <c r="A13" s="29">
        <v>43595</v>
      </c>
      <c r="B13" s="33" t="s">
        <v>36</v>
      </c>
      <c r="C13" s="60" t="s">
        <v>306</v>
      </c>
      <c r="D13" s="56">
        <v>5000</v>
      </c>
    </row>
    <row r="14" spans="1:4" ht="21" customHeight="1" x14ac:dyDescent="0.15">
      <c r="A14" s="29">
        <v>43602</v>
      </c>
      <c r="B14" s="33" t="s">
        <v>36</v>
      </c>
      <c r="C14" s="60" t="s">
        <v>345</v>
      </c>
      <c r="D14" s="56">
        <v>5000</v>
      </c>
    </row>
    <row r="15" spans="1:4" ht="21" customHeight="1" x14ac:dyDescent="0.15">
      <c r="A15" s="29">
        <v>43607</v>
      </c>
      <c r="B15" s="33" t="s">
        <v>36</v>
      </c>
      <c r="C15" s="60" t="s">
        <v>243</v>
      </c>
      <c r="D15" s="56">
        <v>10000</v>
      </c>
    </row>
    <row r="16" spans="1:4" ht="21" customHeight="1" x14ac:dyDescent="0.15">
      <c r="A16" s="29">
        <v>43614</v>
      </c>
      <c r="B16" s="33" t="s">
        <v>36</v>
      </c>
      <c r="C16" s="65" t="s">
        <v>86</v>
      </c>
      <c r="D16" s="56">
        <v>6000</v>
      </c>
    </row>
    <row r="17" spans="1:4" ht="21" customHeight="1" x14ac:dyDescent="0.15">
      <c r="A17" s="29">
        <v>43616</v>
      </c>
      <c r="B17" s="33" t="s">
        <v>36</v>
      </c>
      <c r="C17" s="60" t="s">
        <v>347</v>
      </c>
      <c r="D17" s="56">
        <v>5000</v>
      </c>
    </row>
    <row r="18" spans="1:4" ht="21" customHeight="1" x14ac:dyDescent="0.15">
      <c r="A18" s="30"/>
      <c r="B18" s="34"/>
      <c r="C18" s="37">
        <f>COUNTA(C12:C17)</f>
        <v>6</v>
      </c>
      <c r="D18" s="42">
        <f>SUM(D12:D17)</f>
        <v>36000</v>
      </c>
    </row>
    <row r="19" spans="1:4" ht="15.75" customHeight="1" x14ac:dyDescent="0.15">
      <c r="A19" s="31"/>
      <c r="B19" s="35"/>
      <c r="C19" s="38"/>
      <c r="D19" s="43"/>
    </row>
    <row r="20" spans="1:4" ht="26.25" customHeight="1" x14ac:dyDescent="0.15">
      <c r="A20" s="27" t="s">
        <v>80</v>
      </c>
      <c r="D20" s="39" t="s">
        <v>12</v>
      </c>
    </row>
    <row r="21" spans="1:4" ht="20.25" customHeight="1" x14ac:dyDescent="0.15">
      <c r="A21" s="28" t="s">
        <v>3</v>
      </c>
      <c r="B21" s="32" t="s">
        <v>6</v>
      </c>
      <c r="C21" s="32" t="s">
        <v>16</v>
      </c>
      <c r="D21" s="40" t="s">
        <v>15</v>
      </c>
    </row>
    <row r="22" spans="1:4" ht="21" customHeight="1" x14ac:dyDescent="0.15">
      <c r="A22" s="29">
        <v>43634</v>
      </c>
      <c r="B22" s="33" t="s">
        <v>36</v>
      </c>
      <c r="C22" s="60" t="s">
        <v>134</v>
      </c>
      <c r="D22" s="56">
        <v>5000</v>
      </c>
    </row>
    <row r="23" spans="1:4" ht="21" customHeight="1" x14ac:dyDescent="0.15">
      <c r="A23" s="29">
        <v>43638</v>
      </c>
      <c r="B23" s="33" t="s">
        <v>118</v>
      </c>
      <c r="C23" s="62" t="s">
        <v>348</v>
      </c>
      <c r="D23" s="56">
        <v>5000</v>
      </c>
    </row>
    <row r="24" spans="1:4" ht="21" customHeight="1" x14ac:dyDescent="0.15">
      <c r="A24" s="30"/>
      <c r="B24" s="34"/>
      <c r="C24" s="37">
        <f>COUNTA(C22:C23)</f>
        <v>2</v>
      </c>
      <c r="D24" s="42">
        <f>SUM(D22:D23)</f>
        <v>10000</v>
      </c>
    </row>
    <row r="25" spans="1:4" ht="15" customHeight="1" x14ac:dyDescent="0.15">
      <c r="A25" s="31"/>
      <c r="B25" s="35"/>
      <c r="C25" s="38"/>
      <c r="D25" s="43"/>
    </row>
    <row r="26" spans="1:4" ht="26.25" customHeight="1" x14ac:dyDescent="0.15">
      <c r="A26" s="27" t="s">
        <v>90</v>
      </c>
      <c r="D26" s="39" t="s">
        <v>12</v>
      </c>
    </row>
    <row r="27" spans="1:4" ht="20.25" customHeight="1" x14ac:dyDescent="0.15">
      <c r="A27" s="28" t="s">
        <v>3</v>
      </c>
      <c r="B27" s="32" t="s">
        <v>6</v>
      </c>
      <c r="C27" s="32" t="s">
        <v>16</v>
      </c>
      <c r="D27" s="40" t="s">
        <v>15</v>
      </c>
    </row>
    <row r="28" spans="1:4" ht="21" customHeight="1" x14ac:dyDescent="0.15">
      <c r="A28" s="29">
        <v>43653</v>
      </c>
      <c r="B28" s="33" t="s">
        <v>36</v>
      </c>
      <c r="C28" s="60" t="s">
        <v>349</v>
      </c>
      <c r="D28" s="56">
        <v>5000</v>
      </c>
    </row>
    <row r="29" spans="1:4" ht="21" customHeight="1" x14ac:dyDescent="0.15">
      <c r="A29" s="30"/>
      <c r="B29" s="34"/>
      <c r="C29" s="37">
        <f>COUNTA(C28:C28)</f>
        <v>1</v>
      </c>
      <c r="D29" s="42">
        <f>SUM(D28:D28)</f>
        <v>5000</v>
      </c>
    </row>
    <row r="30" spans="1:4" ht="24" customHeight="1" x14ac:dyDescent="0.15">
      <c r="A30" s="31"/>
      <c r="B30" s="35"/>
      <c r="C30" s="38"/>
      <c r="D30" s="43"/>
    </row>
    <row r="31" spans="1:4" x14ac:dyDescent="0.15">
      <c r="A31" s="27" t="s">
        <v>350</v>
      </c>
    </row>
    <row r="32" spans="1:4" ht="23.25" customHeight="1" x14ac:dyDescent="0.15"/>
    <row r="33" spans="1:4" x14ac:dyDescent="0.15">
      <c r="A33" s="27" t="s">
        <v>23</v>
      </c>
    </row>
    <row r="34" spans="1:4" ht="46.5" customHeight="1" x14ac:dyDescent="0.15">
      <c r="A34" s="27"/>
    </row>
    <row r="35" spans="1:4" ht="30" customHeight="1" x14ac:dyDescent="0.15">
      <c r="D35" s="67" t="s">
        <v>60</v>
      </c>
    </row>
    <row r="36" spans="1:4" ht="26.25" customHeight="1" x14ac:dyDescent="0.15">
      <c r="A36" s="27" t="s">
        <v>93</v>
      </c>
    </row>
    <row r="37" spans="1:4" ht="20.25" customHeight="1" x14ac:dyDescent="0.15">
      <c r="A37" s="28" t="s">
        <v>3</v>
      </c>
      <c r="B37" s="32" t="s">
        <v>6</v>
      </c>
      <c r="C37" s="32" t="s">
        <v>16</v>
      </c>
      <c r="D37" s="40" t="s">
        <v>15</v>
      </c>
    </row>
    <row r="38" spans="1:4" ht="21" customHeight="1" x14ac:dyDescent="0.15">
      <c r="A38" s="29">
        <v>43739</v>
      </c>
      <c r="B38" s="33" t="s">
        <v>36</v>
      </c>
      <c r="C38" s="60" t="s">
        <v>265</v>
      </c>
      <c r="D38" s="56">
        <v>7000</v>
      </c>
    </row>
    <row r="39" spans="1:4" ht="21" customHeight="1" x14ac:dyDescent="0.15">
      <c r="A39" s="29">
        <v>43757</v>
      </c>
      <c r="B39" s="33" t="s">
        <v>118</v>
      </c>
      <c r="C39" s="59" t="s">
        <v>83</v>
      </c>
      <c r="D39" s="56">
        <v>5000</v>
      </c>
    </row>
    <row r="40" spans="1:4" ht="21" customHeight="1" x14ac:dyDescent="0.15">
      <c r="A40" s="29">
        <v>43768</v>
      </c>
      <c r="B40" s="33" t="s">
        <v>36</v>
      </c>
      <c r="C40" s="66" t="s">
        <v>161</v>
      </c>
      <c r="D40" s="56">
        <v>10000</v>
      </c>
    </row>
    <row r="41" spans="1:4" ht="21" customHeight="1" x14ac:dyDescent="0.15">
      <c r="A41" s="30"/>
      <c r="B41" s="34"/>
      <c r="C41" s="37">
        <f>COUNTA(C38:C40)</f>
        <v>3</v>
      </c>
      <c r="D41" s="42">
        <f>SUM(D38:D40)</f>
        <v>22000</v>
      </c>
    </row>
    <row r="43" spans="1:4" ht="26.25" customHeight="1" x14ac:dyDescent="0.15">
      <c r="A43" s="27" t="s">
        <v>1</v>
      </c>
    </row>
    <row r="44" spans="1:4" ht="20.25" customHeight="1" x14ac:dyDescent="0.15">
      <c r="A44" s="28" t="s">
        <v>3</v>
      </c>
      <c r="B44" s="32" t="s">
        <v>6</v>
      </c>
      <c r="C44" s="32" t="s">
        <v>16</v>
      </c>
      <c r="D44" s="40" t="s">
        <v>15</v>
      </c>
    </row>
    <row r="45" spans="1:4" ht="21" customHeight="1" x14ac:dyDescent="0.15">
      <c r="A45" s="29">
        <v>43778</v>
      </c>
      <c r="B45" s="33" t="s">
        <v>36</v>
      </c>
      <c r="C45" s="55" t="s">
        <v>229</v>
      </c>
      <c r="D45" s="56">
        <v>5000</v>
      </c>
    </row>
    <row r="46" spans="1:4" ht="21" customHeight="1" x14ac:dyDescent="0.15">
      <c r="A46" s="29">
        <v>43784</v>
      </c>
      <c r="B46" s="33" t="s">
        <v>36</v>
      </c>
      <c r="C46" s="49" t="s">
        <v>334</v>
      </c>
      <c r="D46" s="41">
        <v>6000</v>
      </c>
    </row>
    <row r="47" spans="1:4" ht="21" customHeight="1" x14ac:dyDescent="0.15">
      <c r="A47" s="30"/>
      <c r="B47" s="34"/>
      <c r="C47" s="37">
        <f>COUNTA(C45:C46)</f>
        <v>2</v>
      </c>
      <c r="D47" s="42">
        <f>SUM(D44:D46)</f>
        <v>11000</v>
      </c>
    </row>
    <row r="48" spans="1:4" ht="26.25" customHeight="1" x14ac:dyDescent="0.15">
      <c r="A48" s="27" t="s">
        <v>7</v>
      </c>
    </row>
    <row r="49" spans="1:4" ht="20.25" customHeight="1" x14ac:dyDescent="0.15">
      <c r="A49" s="28" t="s">
        <v>3</v>
      </c>
      <c r="B49" s="32" t="s">
        <v>6</v>
      </c>
      <c r="C49" s="32" t="s">
        <v>16</v>
      </c>
      <c r="D49" s="40" t="s">
        <v>15</v>
      </c>
    </row>
    <row r="50" spans="1:4" ht="21" customHeight="1" x14ac:dyDescent="0.15">
      <c r="A50" s="29">
        <v>43801</v>
      </c>
      <c r="B50" s="33" t="s">
        <v>36</v>
      </c>
      <c r="C50" s="62" t="s">
        <v>287</v>
      </c>
      <c r="D50" s="56">
        <v>3000</v>
      </c>
    </row>
    <row r="51" spans="1:4" ht="21" customHeight="1" x14ac:dyDescent="0.15">
      <c r="A51" s="29">
        <v>43804</v>
      </c>
      <c r="B51" s="33" t="s">
        <v>36</v>
      </c>
      <c r="C51" s="62" t="s">
        <v>27</v>
      </c>
      <c r="D51" s="56">
        <v>5000</v>
      </c>
    </row>
    <row r="52" spans="1:4" ht="21" customHeight="1" x14ac:dyDescent="0.15">
      <c r="A52" s="30"/>
      <c r="B52" s="34"/>
      <c r="C52" s="37">
        <f>COUNTA(C50:C51)</f>
        <v>2</v>
      </c>
      <c r="D52" s="42">
        <f>SUM(D49:D51)</f>
        <v>8000</v>
      </c>
    </row>
    <row r="53" spans="1:4" ht="9" customHeight="1" x14ac:dyDescent="0.15"/>
    <row r="54" spans="1:4" ht="26.25" customHeight="1" x14ac:dyDescent="0.15">
      <c r="A54" s="27" t="s">
        <v>133</v>
      </c>
      <c r="D54" s="39" t="s">
        <v>12</v>
      </c>
    </row>
    <row r="55" spans="1:4" ht="20.25" customHeight="1" x14ac:dyDescent="0.15">
      <c r="A55" s="28" t="s">
        <v>3</v>
      </c>
      <c r="B55" s="32" t="s">
        <v>6</v>
      </c>
      <c r="C55" s="32" t="s">
        <v>16</v>
      </c>
      <c r="D55" s="40" t="s">
        <v>15</v>
      </c>
    </row>
    <row r="56" spans="1:4" ht="21" customHeight="1" x14ac:dyDescent="0.15">
      <c r="A56" s="29">
        <v>43838</v>
      </c>
      <c r="B56" s="33" t="s">
        <v>36</v>
      </c>
      <c r="C56" s="62" t="s">
        <v>346</v>
      </c>
      <c r="D56" s="56">
        <v>15000</v>
      </c>
    </row>
    <row r="57" spans="1:4" ht="21" customHeight="1" x14ac:dyDescent="0.15">
      <c r="A57" s="29">
        <v>43840</v>
      </c>
      <c r="B57" s="33" t="s">
        <v>36</v>
      </c>
      <c r="C57" s="62" t="s">
        <v>342</v>
      </c>
      <c r="D57" s="56">
        <v>10000</v>
      </c>
    </row>
    <row r="58" spans="1:4" ht="21" customHeight="1" x14ac:dyDescent="0.15">
      <c r="A58" s="29">
        <v>43845</v>
      </c>
      <c r="B58" s="33" t="s">
        <v>36</v>
      </c>
      <c r="C58" s="62" t="s">
        <v>351</v>
      </c>
      <c r="D58" s="56">
        <v>10000</v>
      </c>
    </row>
    <row r="59" spans="1:4" ht="21" customHeight="1" x14ac:dyDescent="0.15">
      <c r="A59" s="29">
        <v>43850</v>
      </c>
      <c r="B59" s="33" t="s">
        <v>36</v>
      </c>
      <c r="C59" s="62" t="s">
        <v>266</v>
      </c>
      <c r="D59" s="41">
        <v>5000</v>
      </c>
    </row>
    <row r="60" spans="1:4" ht="21" customHeight="1" x14ac:dyDescent="0.15">
      <c r="A60" s="29">
        <v>43854</v>
      </c>
      <c r="B60" s="33" t="s">
        <v>36</v>
      </c>
      <c r="C60" s="62" t="s">
        <v>352</v>
      </c>
      <c r="D60" s="41">
        <v>5000</v>
      </c>
    </row>
    <row r="61" spans="1:4" ht="21" customHeight="1" x14ac:dyDescent="0.15">
      <c r="A61" s="29">
        <v>43855</v>
      </c>
      <c r="B61" s="33" t="s">
        <v>36</v>
      </c>
      <c r="C61" s="62" t="s">
        <v>233</v>
      </c>
      <c r="D61" s="56">
        <v>5000</v>
      </c>
    </row>
    <row r="62" spans="1:4" ht="21" customHeight="1" x14ac:dyDescent="0.15">
      <c r="A62" s="29">
        <v>43855</v>
      </c>
      <c r="B62" s="33" t="s">
        <v>118</v>
      </c>
      <c r="C62" s="60" t="s">
        <v>353</v>
      </c>
      <c r="D62" s="56">
        <v>5000</v>
      </c>
    </row>
    <row r="63" spans="1:4" ht="21" customHeight="1" x14ac:dyDescent="0.15">
      <c r="A63" s="30"/>
      <c r="B63" s="34"/>
      <c r="C63" s="37">
        <f>COUNTA(C56:C62)</f>
        <v>7</v>
      </c>
      <c r="D63" s="42">
        <f>SUM(D56:D62)</f>
        <v>55000</v>
      </c>
    </row>
    <row r="64" spans="1:4" ht="9" customHeight="1" x14ac:dyDescent="0.15"/>
    <row r="65" spans="1:4" ht="26.25" customHeight="1" x14ac:dyDescent="0.15">
      <c r="A65" s="27" t="s">
        <v>42</v>
      </c>
    </row>
    <row r="66" spans="1:4" ht="20.25" customHeight="1" x14ac:dyDescent="0.15">
      <c r="A66" s="28" t="s">
        <v>3</v>
      </c>
      <c r="B66" s="32" t="s">
        <v>6</v>
      </c>
      <c r="C66" s="32" t="s">
        <v>16</v>
      </c>
      <c r="D66" s="40" t="s">
        <v>15</v>
      </c>
    </row>
    <row r="67" spans="1:4" ht="21" customHeight="1" x14ac:dyDescent="0.15">
      <c r="A67" s="29">
        <v>43879</v>
      </c>
      <c r="B67" s="33" t="s">
        <v>118</v>
      </c>
      <c r="C67" s="60" t="s">
        <v>354</v>
      </c>
      <c r="D67" s="56">
        <v>5000</v>
      </c>
    </row>
    <row r="68" spans="1:4" ht="21" customHeight="1" x14ac:dyDescent="0.15">
      <c r="A68" s="30"/>
      <c r="B68" s="34"/>
      <c r="C68" s="37">
        <f>COUNTA(C67:C67)</f>
        <v>1</v>
      </c>
      <c r="D68" s="42">
        <f>SUM(D66:D67)</f>
        <v>5000</v>
      </c>
    </row>
    <row r="69" spans="1:4" ht="23.25" customHeight="1" x14ac:dyDescent="0.15"/>
    <row r="70" spans="1:4" x14ac:dyDescent="0.15">
      <c r="A70" s="27" t="s">
        <v>127</v>
      </c>
    </row>
  </sheetData>
  <phoneticPr fontId="1"/>
  <pageMargins left="0.70866141732283472" right="0.70866141732283472" top="0.8661417322834648" bottom="0.6692913385826772" header="0.27559055118110237" footer="0.19685039370078741"/>
  <pageSetup paperSize="9" scale="98" orientation="portrait" r:id="rId1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7"/>
  <sheetViews>
    <sheetView showZeros="0" workbookViewId="0">
      <selection activeCell="H10" sqref="H10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325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26500</v>
      </c>
      <c r="F4" s="15"/>
      <c r="G4" s="15"/>
      <c r="H4" s="21">
        <f t="shared" ref="H4:H9" si="0">SUM(B4:G4)</f>
        <v>26500</v>
      </c>
    </row>
    <row r="5" spans="1:8" ht="27" customHeight="1" x14ac:dyDescent="0.15">
      <c r="A5" s="4" t="s">
        <v>34</v>
      </c>
      <c r="B5" s="10"/>
      <c r="C5" s="16"/>
      <c r="D5" s="16"/>
      <c r="E5" s="16">
        <v>26000</v>
      </c>
      <c r="F5" s="16"/>
      <c r="G5" s="16"/>
      <c r="H5" s="22">
        <f t="shared" si="0"/>
        <v>26000</v>
      </c>
    </row>
    <row r="6" spans="1:8" ht="27.75" customHeight="1" x14ac:dyDescent="0.15">
      <c r="A6" s="5" t="s">
        <v>17</v>
      </c>
      <c r="B6" s="11"/>
      <c r="C6" s="17"/>
      <c r="D6" s="17"/>
      <c r="E6" s="17">
        <v>25000</v>
      </c>
      <c r="F6" s="17"/>
      <c r="G6" s="17"/>
      <c r="H6" s="22">
        <f t="shared" si="0"/>
        <v>25000</v>
      </c>
    </row>
    <row r="7" spans="1:8" ht="27" customHeight="1" x14ac:dyDescent="0.15">
      <c r="A7" s="4" t="s">
        <v>37</v>
      </c>
      <c r="B7" s="10"/>
      <c r="C7" s="16"/>
      <c r="D7" s="16"/>
      <c r="E7" s="16">
        <v>17000</v>
      </c>
      <c r="F7" s="16"/>
      <c r="G7" s="16"/>
      <c r="H7" s="22">
        <f t="shared" si="0"/>
        <v>17000</v>
      </c>
    </row>
    <row r="8" spans="1:8" ht="27" customHeight="1" x14ac:dyDescent="0.15">
      <c r="A8" s="5" t="s">
        <v>25</v>
      </c>
      <c r="B8" s="11"/>
      <c r="C8" s="17"/>
      <c r="D8" s="17">
        <v>15000</v>
      </c>
      <c r="E8" s="17"/>
      <c r="F8" s="17"/>
      <c r="G8" s="17"/>
      <c r="H8" s="21">
        <f t="shared" si="0"/>
        <v>15000</v>
      </c>
    </row>
    <row r="9" spans="1:8" ht="26.25" customHeight="1" x14ac:dyDescent="0.15">
      <c r="A9" s="4" t="s">
        <v>40</v>
      </c>
      <c r="B9" s="10"/>
      <c r="C9" s="16"/>
      <c r="D9" s="16">
        <v>10000</v>
      </c>
      <c r="E9" s="16"/>
      <c r="F9" s="16"/>
      <c r="G9" s="16"/>
      <c r="H9" s="22">
        <f t="shared" si="0"/>
        <v>10000</v>
      </c>
    </row>
    <row r="10" spans="1:8" ht="27.75" customHeight="1" x14ac:dyDescent="0.15">
      <c r="A10" s="5" t="s">
        <v>46</v>
      </c>
      <c r="B10" s="11"/>
      <c r="C10" s="17"/>
      <c r="D10" s="17"/>
      <c r="E10" s="17"/>
      <c r="F10" s="17"/>
      <c r="G10" s="17"/>
      <c r="H10" s="21">
        <v>0</v>
      </c>
    </row>
    <row r="11" spans="1:8" ht="27" customHeight="1" x14ac:dyDescent="0.15">
      <c r="A11" s="4" t="s">
        <v>31</v>
      </c>
      <c r="B11" s="10"/>
      <c r="C11" s="16"/>
      <c r="D11" s="16"/>
      <c r="E11" s="16">
        <v>16000</v>
      </c>
      <c r="F11" s="16"/>
      <c r="G11" s="16"/>
      <c r="H11" s="22">
        <f t="shared" ref="H11:H16" si="1">SUM(B11:G11)</f>
        <v>16000</v>
      </c>
    </row>
    <row r="12" spans="1:8" ht="27.75" customHeight="1" x14ac:dyDescent="0.15">
      <c r="A12" s="5" t="s">
        <v>47</v>
      </c>
      <c r="B12" s="11"/>
      <c r="C12" s="17"/>
      <c r="D12" s="17">
        <v>5000</v>
      </c>
      <c r="E12" s="17">
        <v>8000</v>
      </c>
      <c r="F12" s="17"/>
      <c r="G12" s="17"/>
      <c r="H12" s="21">
        <f t="shared" si="1"/>
        <v>13000</v>
      </c>
    </row>
    <row r="13" spans="1:8" ht="27.75" customHeight="1" x14ac:dyDescent="0.15">
      <c r="A13" s="4" t="s">
        <v>50</v>
      </c>
      <c r="B13" s="10"/>
      <c r="C13" s="16"/>
      <c r="D13" s="16"/>
      <c r="E13" s="16">
        <v>45000</v>
      </c>
      <c r="F13" s="16"/>
      <c r="G13" s="16"/>
      <c r="H13" s="22">
        <f t="shared" si="1"/>
        <v>45000</v>
      </c>
    </row>
    <row r="14" spans="1:8" ht="27.75" customHeight="1" x14ac:dyDescent="0.15">
      <c r="A14" s="5" t="s">
        <v>57</v>
      </c>
      <c r="B14" s="11"/>
      <c r="C14" s="17"/>
      <c r="D14" s="17"/>
      <c r="E14" s="17">
        <v>5000</v>
      </c>
      <c r="F14" s="17"/>
      <c r="G14" s="17"/>
      <c r="H14" s="21">
        <f t="shared" si="1"/>
        <v>5000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1"/>
        <v>0</v>
      </c>
    </row>
    <row r="16" spans="1:8" ht="27.75" customHeight="1" x14ac:dyDescent="0.15">
      <c r="A16" s="7" t="s">
        <v>58</v>
      </c>
      <c r="B16" s="13">
        <f t="shared" ref="B16:G16" si="2">SUM(B4:B15)</f>
        <v>0</v>
      </c>
      <c r="C16" s="13">
        <f t="shared" si="2"/>
        <v>0</v>
      </c>
      <c r="D16" s="13">
        <f t="shared" si="2"/>
        <v>30000</v>
      </c>
      <c r="E16" s="13">
        <f t="shared" si="2"/>
        <v>168500</v>
      </c>
      <c r="F16" s="13">
        <f t="shared" si="2"/>
        <v>0</v>
      </c>
      <c r="G16" s="13">
        <f t="shared" si="2"/>
        <v>0</v>
      </c>
      <c r="H16" s="25">
        <f t="shared" si="1"/>
        <v>198500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1"/>
  <sheetViews>
    <sheetView view="pageBreakPreview" topLeftCell="A28" zoomScale="85" zoomScaleNormal="115" zoomScaleSheetLayoutView="85" workbookViewId="0">
      <selection activeCell="C47" sqref="C47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325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63">
        <v>43203</v>
      </c>
      <c r="B4" s="33" t="s">
        <v>36</v>
      </c>
      <c r="C4" s="72" t="s">
        <v>327</v>
      </c>
      <c r="D4" s="41">
        <v>14000</v>
      </c>
    </row>
    <row r="5" spans="1:4" ht="20.25" customHeight="1" x14ac:dyDescent="0.15">
      <c r="A5" s="63">
        <v>43204</v>
      </c>
      <c r="B5" s="33" t="s">
        <v>36</v>
      </c>
      <c r="C5" s="73" t="s">
        <v>248</v>
      </c>
      <c r="D5" s="41">
        <v>5500</v>
      </c>
    </row>
    <row r="6" spans="1:4" ht="20.25" customHeight="1" x14ac:dyDescent="0.15">
      <c r="A6" s="57">
        <v>43207</v>
      </c>
      <c r="B6" s="33" t="s">
        <v>36</v>
      </c>
      <c r="C6" s="49" t="s">
        <v>326</v>
      </c>
      <c r="D6" s="41">
        <v>7000</v>
      </c>
    </row>
    <row r="7" spans="1:4" ht="20.25" customHeight="1" x14ac:dyDescent="0.15">
      <c r="A7" s="30"/>
      <c r="B7" s="34"/>
      <c r="C7" s="37">
        <f>COUNTA(C4:C6)</f>
        <v>3</v>
      </c>
      <c r="D7" s="42">
        <f>SUM(D4:D6)</f>
        <v>26500</v>
      </c>
    </row>
    <row r="8" spans="1:4" ht="26.25" customHeight="1" x14ac:dyDescent="0.15">
      <c r="A8" s="27" t="s">
        <v>56</v>
      </c>
      <c r="D8" s="39" t="s">
        <v>12</v>
      </c>
    </row>
    <row r="9" spans="1:4" ht="20.25" customHeight="1" x14ac:dyDescent="0.15">
      <c r="A9" s="68" t="s">
        <v>3</v>
      </c>
      <c r="B9" s="70" t="s">
        <v>6</v>
      </c>
      <c r="C9" s="70" t="s">
        <v>16</v>
      </c>
      <c r="D9" s="76" t="s">
        <v>15</v>
      </c>
    </row>
    <row r="10" spans="1:4" ht="20.25" customHeight="1" x14ac:dyDescent="0.15">
      <c r="A10" s="57">
        <v>43235</v>
      </c>
      <c r="B10" s="33" t="s">
        <v>36</v>
      </c>
      <c r="C10" s="74" t="s">
        <v>328</v>
      </c>
      <c r="D10" s="41">
        <v>5000</v>
      </c>
    </row>
    <row r="11" spans="1:4" ht="20.25" customHeight="1" x14ac:dyDescent="0.15">
      <c r="A11" s="57">
        <v>43237</v>
      </c>
      <c r="B11" s="33" t="s">
        <v>36</v>
      </c>
      <c r="C11" s="74" t="s">
        <v>329</v>
      </c>
      <c r="D11" s="41">
        <v>6000</v>
      </c>
    </row>
    <row r="12" spans="1:4" ht="20.25" customHeight="1" x14ac:dyDescent="0.15">
      <c r="A12" s="29">
        <v>43243</v>
      </c>
      <c r="B12" s="33" t="s">
        <v>36</v>
      </c>
      <c r="C12" s="36" t="s">
        <v>330</v>
      </c>
      <c r="D12" s="56">
        <v>5000</v>
      </c>
    </row>
    <row r="13" spans="1:4" ht="20.25" customHeight="1" x14ac:dyDescent="0.15">
      <c r="A13" s="29">
        <v>43244</v>
      </c>
      <c r="B13" s="33" t="s">
        <v>36</v>
      </c>
      <c r="C13" s="36" t="s">
        <v>306</v>
      </c>
      <c r="D13" s="56">
        <v>5000</v>
      </c>
    </row>
    <row r="14" spans="1:4" ht="20.25" customHeight="1" x14ac:dyDescent="0.15">
      <c r="A14" s="69">
        <v>43245</v>
      </c>
      <c r="B14" s="71" t="s">
        <v>36</v>
      </c>
      <c r="C14" s="75" t="s">
        <v>78</v>
      </c>
      <c r="D14" s="77">
        <v>5000</v>
      </c>
    </row>
    <row r="15" spans="1:4" ht="20.25" customHeight="1" x14ac:dyDescent="0.15">
      <c r="A15" s="30"/>
      <c r="B15" s="34"/>
      <c r="C15" s="37">
        <f>COUNTA(C10:C14)</f>
        <v>5</v>
      </c>
      <c r="D15" s="42">
        <f>SUM(D10:D14)</f>
        <v>26000</v>
      </c>
    </row>
    <row r="16" spans="1:4" ht="26.25" customHeight="1" x14ac:dyDescent="0.15">
      <c r="A16" s="27" t="s">
        <v>80</v>
      </c>
      <c r="D16" s="39" t="s">
        <v>12</v>
      </c>
    </row>
    <row r="17" spans="1:4" ht="20.25" customHeight="1" x14ac:dyDescent="0.15">
      <c r="A17" s="28" t="s">
        <v>3</v>
      </c>
      <c r="B17" s="32" t="s">
        <v>6</v>
      </c>
      <c r="C17" s="32" t="s">
        <v>16</v>
      </c>
      <c r="D17" s="40" t="s">
        <v>15</v>
      </c>
    </row>
    <row r="18" spans="1:4" ht="20.25" customHeight="1" x14ac:dyDescent="0.15">
      <c r="A18" s="29">
        <v>43253</v>
      </c>
      <c r="B18" s="33" t="s">
        <v>36</v>
      </c>
      <c r="C18" s="51" t="s">
        <v>331</v>
      </c>
      <c r="D18" s="41">
        <v>20000</v>
      </c>
    </row>
    <row r="19" spans="1:4" ht="20.25" customHeight="1" x14ac:dyDescent="0.15">
      <c r="A19" s="29">
        <v>43265</v>
      </c>
      <c r="B19" s="33" t="s">
        <v>36</v>
      </c>
      <c r="C19" s="53" t="s">
        <v>66</v>
      </c>
      <c r="D19" s="41">
        <v>5000</v>
      </c>
    </row>
    <row r="20" spans="1:4" ht="20.25" customHeight="1" x14ac:dyDescent="0.15">
      <c r="A20" s="30"/>
      <c r="B20" s="34"/>
      <c r="C20" s="37">
        <f>COUNTA(C18:C19)</f>
        <v>2</v>
      </c>
      <c r="D20" s="42">
        <f>SUM(D18:D19)</f>
        <v>25000</v>
      </c>
    </row>
    <row r="21" spans="1:4" ht="26.25" customHeight="1" x14ac:dyDescent="0.15">
      <c r="A21" s="27" t="s">
        <v>90</v>
      </c>
      <c r="D21" s="39" t="s">
        <v>12</v>
      </c>
    </row>
    <row r="22" spans="1:4" ht="20.25" customHeight="1" x14ac:dyDescent="0.15">
      <c r="A22" s="28" t="s">
        <v>3</v>
      </c>
      <c r="B22" s="32" t="s">
        <v>6</v>
      </c>
      <c r="C22" s="32" t="s">
        <v>16</v>
      </c>
      <c r="D22" s="40" t="s">
        <v>15</v>
      </c>
    </row>
    <row r="23" spans="1:4" ht="20.25" customHeight="1" x14ac:dyDescent="0.15">
      <c r="A23" s="29">
        <v>43295</v>
      </c>
      <c r="B23" s="33" t="s">
        <v>36</v>
      </c>
      <c r="C23" s="36" t="s">
        <v>279</v>
      </c>
      <c r="D23" s="41">
        <v>7000</v>
      </c>
    </row>
    <row r="24" spans="1:4" ht="20.25" customHeight="1" x14ac:dyDescent="0.15">
      <c r="A24" s="29">
        <v>43310</v>
      </c>
      <c r="B24" s="33" t="s">
        <v>36</v>
      </c>
      <c r="C24" s="36" t="s">
        <v>333</v>
      </c>
      <c r="D24" s="41">
        <v>10000</v>
      </c>
    </row>
    <row r="25" spans="1:4" ht="20.25" customHeight="1" x14ac:dyDescent="0.15">
      <c r="A25" s="30"/>
      <c r="B25" s="34"/>
      <c r="C25" s="37">
        <f>COUNTA(C23:C24)</f>
        <v>2</v>
      </c>
      <c r="D25" s="42">
        <f>SUM(D23:D24)</f>
        <v>17000</v>
      </c>
    </row>
    <row r="26" spans="1:4" ht="26.25" customHeight="1" x14ac:dyDescent="0.15">
      <c r="A26" s="27" t="s">
        <v>39</v>
      </c>
      <c r="D26" s="39" t="s">
        <v>12</v>
      </c>
    </row>
    <row r="27" spans="1:4" ht="20.25" customHeight="1" x14ac:dyDescent="0.15">
      <c r="A27" s="28" t="s">
        <v>3</v>
      </c>
      <c r="B27" s="32" t="s">
        <v>6</v>
      </c>
      <c r="C27" s="32" t="s">
        <v>16</v>
      </c>
      <c r="D27" s="40" t="s">
        <v>15</v>
      </c>
    </row>
    <row r="28" spans="1:4" ht="20.25" customHeight="1" x14ac:dyDescent="0.15">
      <c r="A28" s="29">
        <v>43317</v>
      </c>
      <c r="B28" s="33" t="s">
        <v>118</v>
      </c>
      <c r="C28" s="36" t="s">
        <v>335</v>
      </c>
      <c r="D28" s="56">
        <v>5000</v>
      </c>
    </row>
    <row r="29" spans="1:4" ht="20.25" customHeight="1" x14ac:dyDescent="0.15">
      <c r="A29" s="29">
        <v>43327</v>
      </c>
      <c r="B29" s="33" t="s">
        <v>118</v>
      </c>
      <c r="C29" s="36" t="s">
        <v>284</v>
      </c>
      <c r="D29" s="56">
        <v>5000</v>
      </c>
    </row>
    <row r="30" spans="1:4" ht="20.25" customHeight="1" x14ac:dyDescent="0.15">
      <c r="A30" s="29">
        <v>43333</v>
      </c>
      <c r="B30" s="33" t="s">
        <v>118</v>
      </c>
      <c r="C30" s="52" t="s">
        <v>337</v>
      </c>
      <c r="D30" s="56">
        <v>5000</v>
      </c>
    </row>
    <row r="31" spans="1:4" ht="20.25" customHeight="1" x14ac:dyDescent="0.15">
      <c r="A31" s="30"/>
      <c r="B31" s="34"/>
      <c r="C31" s="37">
        <f>COUNTA(C28:C30)</f>
        <v>3</v>
      </c>
      <c r="D31" s="42">
        <f>SUM(D28:D30)</f>
        <v>15000</v>
      </c>
    </row>
    <row r="32" spans="1:4" ht="26.25" customHeight="1" x14ac:dyDescent="0.15">
      <c r="A32" s="27" t="s">
        <v>168</v>
      </c>
      <c r="D32" s="39" t="s">
        <v>12</v>
      </c>
    </row>
    <row r="33" spans="1:4" ht="20.25" customHeight="1" x14ac:dyDescent="0.15">
      <c r="A33" s="28" t="s">
        <v>3</v>
      </c>
      <c r="B33" s="32" t="s">
        <v>6</v>
      </c>
      <c r="C33" s="32" t="s">
        <v>16</v>
      </c>
      <c r="D33" s="40" t="s">
        <v>15</v>
      </c>
    </row>
    <row r="34" spans="1:4" ht="20.25" customHeight="1" x14ac:dyDescent="0.15">
      <c r="A34" s="29">
        <v>43354</v>
      </c>
      <c r="B34" s="33" t="s">
        <v>118</v>
      </c>
      <c r="C34" s="52" t="s">
        <v>336</v>
      </c>
      <c r="D34" s="56">
        <v>5000</v>
      </c>
    </row>
    <row r="35" spans="1:4" ht="20.25" customHeight="1" x14ac:dyDescent="0.15">
      <c r="A35" s="29">
        <v>43368</v>
      </c>
      <c r="B35" s="33" t="s">
        <v>118</v>
      </c>
      <c r="C35" s="52" t="s">
        <v>337</v>
      </c>
      <c r="D35" s="56">
        <v>5000</v>
      </c>
    </row>
    <row r="36" spans="1:4" ht="20.25" customHeight="1" x14ac:dyDescent="0.15">
      <c r="A36" s="30"/>
      <c r="B36" s="34"/>
      <c r="C36" s="37">
        <f>COUNTA(C34:C35)</f>
        <v>2</v>
      </c>
      <c r="D36" s="42">
        <f>SUM(D34:D35)</f>
        <v>10000</v>
      </c>
    </row>
    <row r="37" spans="1:4" ht="21.75" customHeight="1" x14ac:dyDescent="0.15">
      <c r="A37" s="27" t="s">
        <v>93</v>
      </c>
      <c r="D37" s="39"/>
    </row>
    <row r="38" spans="1:4" ht="17.25" customHeight="1" x14ac:dyDescent="0.15">
      <c r="A38" s="67" t="s">
        <v>338</v>
      </c>
      <c r="D38" s="39"/>
    </row>
    <row r="39" spans="1:4" ht="26.25" customHeight="1" x14ac:dyDescent="0.15">
      <c r="A39" s="27" t="s">
        <v>1</v>
      </c>
      <c r="D39" s="39" t="s">
        <v>12</v>
      </c>
    </row>
    <row r="40" spans="1:4" ht="20.25" customHeight="1" x14ac:dyDescent="0.15">
      <c r="A40" s="28" t="s">
        <v>3</v>
      </c>
      <c r="B40" s="32" t="s">
        <v>6</v>
      </c>
      <c r="C40" s="32" t="s">
        <v>16</v>
      </c>
      <c r="D40" s="40" t="s">
        <v>15</v>
      </c>
    </row>
    <row r="41" spans="1:4" ht="20.25" customHeight="1" x14ac:dyDescent="0.15">
      <c r="A41" s="29">
        <v>43425</v>
      </c>
      <c r="B41" s="33" t="s">
        <v>36</v>
      </c>
      <c r="C41" s="55" t="s">
        <v>339</v>
      </c>
      <c r="D41" s="56">
        <v>10000</v>
      </c>
    </row>
    <row r="42" spans="1:4" ht="20.25" customHeight="1" x14ac:dyDescent="0.15">
      <c r="A42" s="29">
        <v>43434</v>
      </c>
      <c r="B42" s="33" t="s">
        <v>36</v>
      </c>
      <c r="C42" s="49" t="s">
        <v>340</v>
      </c>
      <c r="D42" s="41">
        <v>6000</v>
      </c>
    </row>
    <row r="43" spans="1:4" ht="20.25" customHeight="1" x14ac:dyDescent="0.15">
      <c r="A43" s="30"/>
      <c r="B43" s="34"/>
      <c r="C43" s="37">
        <f>COUNTA(C41:C42)</f>
        <v>2</v>
      </c>
      <c r="D43" s="42">
        <f>SUM(D41:D42)</f>
        <v>16000</v>
      </c>
    </row>
    <row r="44" spans="1:4" ht="26.25" customHeight="1" x14ac:dyDescent="0.15">
      <c r="A44" s="27" t="s">
        <v>7</v>
      </c>
      <c r="D44" s="39" t="s">
        <v>12</v>
      </c>
    </row>
    <row r="45" spans="1:4" ht="20.25" customHeight="1" x14ac:dyDescent="0.15">
      <c r="A45" s="28" t="s">
        <v>3</v>
      </c>
      <c r="B45" s="32" t="s">
        <v>6</v>
      </c>
      <c r="C45" s="32" t="s">
        <v>16</v>
      </c>
      <c r="D45" s="40" t="s">
        <v>15</v>
      </c>
    </row>
    <row r="46" spans="1:4" ht="20.25" customHeight="1" x14ac:dyDescent="0.15">
      <c r="A46" s="29">
        <v>43437</v>
      </c>
      <c r="B46" s="33" t="s">
        <v>36</v>
      </c>
      <c r="C46" s="49" t="s">
        <v>151</v>
      </c>
      <c r="D46" s="56">
        <v>3000</v>
      </c>
    </row>
    <row r="47" spans="1:4" ht="20.25" customHeight="1" x14ac:dyDescent="0.15">
      <c r="A47" s="29">
        <v>43437</v>
      </c>
      <c r="B47" s="33" t="s">
        <v>118</v>
      </c>
      <c r="C47" s="49" t="s">
        <v>33</v>
      </c>
      <c r="D47" s="56">
        <v>5000</v>
      </c>
    </row>
    <row r="48" spans="1:4" ht="20.25" customHeight="1" x14ac:dyDescent="0.15">
      <c r="A48" s="29">
        <v>43440</v>
      </c>
      <c r="B48" s="33" t="s">
        <v>36</v>
      </c>
      <c r="C48" s="49" t="s">
        <v>232</v>
      </c>
      <c r="D48" s="56">
        <v>5000</v>
      </c>
    </row>
    <row r="49" spans="1:5" ht="20.25" customHeight="1" x14ac:dyDescent="0.15">
      <c r="A49" s="30"/>
      <c r="B49" s="34"/>
      <c r="C49" s="37">
        <f>COUNTA(C46:C48)</f>
        <v>3</v>
      </c>
      <c r="D49" s="42">
        <f>SUM(D46:D48)</f>
        <v>13000</v>
      </c>
    </row>
    <row r="50" spans="1:5" ht="26.25" customHeight="1" x14ac:dyDescent="0.15">
      <c r="A50" s="27" t="s">
        <v>133</v>
      </c>
      <c r="D50" s="39" t="s">
        <v>12</v>
      </c>
    </row>
    <row r="51" spans="1:5" ht="20.25" customHeight="1" x14ac:dyDescent="0.15">
      <c r="A51" s="28" t="s">
        <v>3</v>
      </c>
      <c r="B51" s="32" t="s">
        <v>6</v>
      </c>
      <c r="C51" s="32" t="s">
        <v>16</v>
      </c>
      <c r="D51" s="40" t="s">
        <v>15</v>
      </c>
    </row>
    <row r="52" spans="1:5" ht="20.25" customHeight="1" x14ac:dyDescent="0.15">
      <c r="A52" s="29">
        <v>43473</v>
      </c>
      <c r="B52" s="33" t="s">
        <v>36</v>
      </c>
      <c r="C52" s="62" t="s">
        <v>142</v>
      </c>
      <c r="D52" s="56">
        <v>15000</v>
      </c>
    </row>
    <row r="53" spans="1:5" ht="20.25" customHeight="1" x14ac:dyDescent="0.15">
      <c r="A53" s="29">
        <v>43475</v>
      </c>
      <c r="B53" s="33" t="s">
        <v>36</v>
      </c>
      <c r="C53" s="62" t="s">
        <v>341</v>
      </c>
      <c r="D53" s="56">
        <v>10000</v>
      </c>
    </row>
    <row r="54" spans="1:5" ht="20.25" customHeight="1" x14ac:dyDescent="0.15">
      <c r="A54" s="29">
        <v>43476</v>
      </c>
      <c r="B54" s="33" t="s">
        <v>36</v>
      </c>
      <c r="C54" s="62" t="s">
        <v>342</v>
      </c>
      <c r="D54" s="56">
        <v>10000</v>
      </c>
    </row>
    <row r="55" spans="1:5" ht="20.25" customHeight="1" x14ac:dyDescent="0.15">
      <c r="A55" s="29">
        <v>43483</v>
      </c>
      <c r="B55" s="33" t="s">
        <v>36</v>
      </c>
      <c r="C55" s="62" t="s">
        <v>266</v>
      </c>
      <c r="D55" s="41">
        <v>5000</v>
      </c>
    </row>
    <row r="56" spans="1:5" ht="20.25" customHeight="1" x14ac:dyDescent="0.15">
      <c r="A56" s="29">
        <v>43494</v>
      </c>
      <c r="B56" s="33" t="s">
        <v>36</v>
      </c>
      <c r="C56" s="62" t="s">
        <v>343</v>
      </c>
      <c r="D56" s="41">
        <v>5000</v>
      </c>
    </row>
    <row r="57" spans="1:5" ht="20.25" customHeight="1" x14ac:dyDescent="0.15">
      <c r="A57" s="30"/>
      <c r="B57" s="34"/>
      <c r="C57" s="37">
        <f>COUNTA(C52:C56)</f>
        <v>5</v>
      </c>
      <c r="D57" s="42">
        <f>SUM(D52:D56)</f>
        <v>45000</v>
      </c>
    </row>
    <row r="58" spans="1:5" ht="26.25" customHeight="1" x14ac:dyDescent="0.15">
      <c r="A58" s="27" t="s">
        <v>42</v>
      </c>
      <c r="D58" s="39" t="s">
        <v>12</v>
      </c>
    </row>
    <row r="59" spans="1:5" ht="20.25" customHeight="1" x14ac:dyDescent="0.15">
      <c r="A59" s="28" t="s">
        <v>3</v>
      </c>
      <c r="B59" s="32" t="s">
        <v>6</v>
      </c>
      <c r="C59" s="32" t="s">
        <v>16</v>
      </c>
      <c r="D59" s="40" t="s">
        <v>15</v>
      </c>
    </row>
    <row r="60" spans="1:5" ht="20.25" customHeight="1" x14ac:dyDescent="0.15">
      <c r="A60" s="29">
        <v>43499</v>
      </c>
      <c r="B60" s="33" t="s">
        <v>36</v>
      </c>
      <c r="C60" s="62" t="s">
        <v>233</v>
      </c>
      <c r="D60" s="56">
        <v>5000</v>
      </c>
      <c r="E60" s="78"/>
    </row>
    <row r="61" spans="1:5" ht="20.25" customHeight="1" x14ac:dyDescent="0.15">
      <c r="A61" s="30"/>
      <c r="B61" s="34"/>
      <c r="C61" s="37">
        <f>COUNTA(C60:C60)</f>
        <v>1</v>
      </c>
      <c r="D61" s="42">
        <f>SUM(D60:D60)</f>
        <v>5000</v>
      </c>
    </row>
  </sheetData>
  <phoneticPr fontId="1"/>
  <pageMargins left="0.70866141732283472" right="0.70866141732283472" top="0.8661417322834648" bottom="0.6692913385826772" header="0.27559055118110237" footer="0.19685039370078741"/>
  <pageSetup paperSize="9" orientation="portrait" r:id="rId1"/>
  <rowBreaks count="1" manualBreakCount="1">
    <brk id="3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7"/>
  <sheetViews>
    <sheetView showZeros="0" workbookViewId="0">
      <selection activeCell="E15" sqref="E15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</cols>
  <sheetData>
    <row r="1" spans="1:8" ht="20.25" customHeight="1" x14ac:dyDescent="0.15">
      <c r="A1" s="1" t="s">
        <v>180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>
        <v>5000</v>
      </c>
      <c r="E4" s="15">
        <v>47500</v>
      </c>
      <c r="F4" s="15"/>
      <c r="G4" s="15"/>
      <c r="H4" s="21">
        <f t="shared" ref="H4:H16" si="0">SUM(B4:G4)</f>
        <v>52500</v>
      </c>
    </row>
    <row r="5" spans="1:8" ht="27" customHeight="1" x14ac:dyDescent="0.15">
      <c r="A5" s="4" t="s">
        <v>34</v>
      </c>
      <c r="B5" s="10"/>
      <c r="C5" s="16"/>
      <c r="D5" s="16">
        <v>5000</v>
      </c>
      <c r="E5" s="16">
        <v>28000</v>
      </c>
      <c r="F5" s="16"/>
      <c r="G5" s="16"/>
      <c r="H5" s="22">
        <f t="shared" si="0"/>
        <v>33000</v>
      </c>
    </row>
    <row r="6" spans="1:8" ht="27.75" customHeight="1" x14ac:dyDescent="0.15">
      <c r="A6" s="5" t="s">
        <v>17</v>
      </c>
      <c r="B6" s="11"/>
      <c r="C6" s="17"/>
      <c r="D6" s="17">
        <v>10000</v>
      </c>
      <c r="E6" s="17"/>
      <c r="F6" s="17"/>
      <c r="G6" s="17"/>
      <c r="H6" s="22">
        <f t="shared" si="0"/>
        <v>10000</v>
      </c>
    </row>
    <row r="7" spans="1:8" ht="27" customHeight="1" x14ac:dyDescent="0.15">
      <c r="A7" s="4" t="s">
        <v>37</v>
      </c>
      <c r="B7" s="10"/>
      <c r="C7" s="16"/>
      <c r="D7" s="16">
        <v>5000</v>
      </c>
      <c r="E7" s="16"/>
      <c r="F7" s="16"/>
      <c r="G7" s="16"/>
      <c r="H7" s="22">
        <f t="shared" si="0"/>
        <v>5000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si="0"/>
        <v>0</v>
      </c>
    </row>
    <row r="9" spans="1:8" ht="26.25" customHeight="1" x14ac:dyDescent="0.15">
      <c r="A9" s="4" t="s">
        <v>40</v>
      </c>
      <c r="B9" s="10"/>
      <c r="C9" s="16">
        <v>10000</v>
      </c>
      <c r="D9" s="16"/>
      <c r="E9" s="16"/>
      <c r="F9" s="16"/>
      <c r="G9" s="16"/>
      <c r="H9" s="22">
        <f t="shared" si="0"/>
        <v>10000</v>
      </c>
    </row>
    <row r="10" spans="1:8" ht="27.75" customHeight="1" x14ac:dyDescent="0.15">
      <c r="A10" s="5" t="s">
        <v>46</v>
      </c>
      <c r="B10" s="11"/>
      <c r="C10" s="17"/>
      <c r="D10" s="17"/>
      <c r="E10" s="17">
        <v>16000</v>
      </c>
      <c r="F10" s="17"/>
      <c r="G10" s="17"/>
      <c r="H10" s="21">
        <f t="shared" si="0"/>
        <v>16000</v>
      </c>
    </row>
    <row r="11" spans="1:8" ht="27" customHeight="1" x14ac:dyDescent="0.15">
      <c r="A11" s="4" t="s">
        <v>31</v>
      </c>
      <c r="B11" s="10"/>
      <c r="C11" s="16"/>
      <c r="D11" s="16"/>
      <c r="E11" s="16">
        <v>16000</v>
      </c>
      <c r="F11" s="16"/>
      <c r="G11" s="16"/>
      <c r="H11" s="22">
        <f t="shared" si="0"/>
        <v>16000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5000</v>
      </c>
      <c r="F12" s="17"/>
      <c r="G12" s="17"/>
      <c r="H12" s="21">
        <f t="shared" si="0"/>
        <v>5000</v>
      </c>
    </row>
    <row r="13" spans="1:8" ht="27.75" customHeight="1" x14ac:dyDescent="0.15">
      <c r="A13" s="4" t="s">
        <v>50</v>
      </c>
      <c r="B13" s="10"/>
      <c r="C13" s="16"/>
      <c r="D13" s="16">
        <v>5000</v>
      </c>
      <c r="E13" s="16">
        <v>49000</v>
      </c>
      <c r="F13" s="16"/>
      <c r="G13" s="16"/>
      <c r="H13" s="22">
        <f t="shared" si="0"/>
        <v>54000</v>
      </c>
    </row>
    <row r="14" spans="1:8" ht="27.75" customHeight="1" x14ac:dyDescent="0.15">
      <c r="A14" s="5" t="s">
        <v>57</v>
      </c>
      <c r="B14" s="11"/>
      <c r="C14" s="17"/>
      <c r="D14" s="17">
        <v>5000</v>
      </c>
      <c r="E14" s="17">
        <v>5000</v>
      </c>
      <c r="F14" s="17"/>
      <c r="G14" s="17"/>
      <c r="H14" s="21">
        <f t="shared" si="0"/>
        <v>10000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0"/>
        <v>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10000</v>
      </c>
      <c r="D16" s="13">
        <f t="shared" si="1"/>
        <v>35000</v>
      </c>
      <c r="E16" s="13">
        <f t="shared" si="1"/>
        <v>166500</v>
      </c>
      <c r="F16" s="13">
        <f t="shared" si="1"/>
        <v>0</v>
      </c>
      <c r="G16" s="13">
        <f t="shared" si="1"/>
        <v>0</v>
      </c>
      <c r="H16" s="25">
        <f t="shared" si="0"/>
        <v>211500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8"/>
  <sheetViews>
    <sheetView view="pageBreakPreview" topLeftCell="A49" zoomScale="85" zoomScaleNormal="115" zoomScaleSheetLayoutView="85" workbookViewId="0">
      <selection activeCell="C25" sqref="C25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180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63">
        <v>42833</v>
      </c>
      <c r="B4" s="33" t="s">
        <v>36</v>
      </c>
      <c r="C4" s="86" t="s">
        <v>248</v>
      </c>
      <c r="D4" s="41">
        <v>5500</v>
      </c>
    </row>
    <row r="5" spans="1:4" ht="20.25" customHeight="1" x14ac:dyDescent="0.15">
      <c r="A5" s="63">
        <v>42839</v>
      </c>
      <c r="B5" s="33" t="s">
        <v>36</v>
      </c>
      <c r="C5" s="86" t="s">
        <v>301</v>
      </c>
      <c r="D5" s="41">
        <v>14000</v>
      </c>
    </row>
    <row r="6" spans="1:4" ht="20.25" customHeight="1" x14ac:dyDescent="0.15">
      <c r="A6" s="63">
        <v>42850</v>
      </c>
      <c r="B6" s="33" t="s">
        <v>36</v>
      </c>
      <c r="C6" s="86" t="s">
        <v>302</v>
      </c>
      <c r="D6" s="41">
        <v>28000</v>
      </c>
    </row>
    <row r="7" spans="1:4" ht="20.25" customHeight="1" x14ac:dyDescent="0.15">
      <c r="A7" s="63">
        <v>42853</v>
      </c>
      <c r="B7" s="33" t="s">
        <v>118</v>
      </c>
      <c r="C7" s="86" t="s">
        <v>310</v>
      </c>
      <c r="D7" s="41">
        <v>5000</v>
      </c>
    </row>
    <row r="8" spans="1:4" ht="20.25" customHeight="1" x14ac:dyDescent="0.15">
      <c r="A8" s="30"/>
      <c r="B8" s="34"/>
      <c r="C8" s="37">
        <f>COUNTA(C4:C7)</f>
        <v>4</v>
      </c>
      <c r="D8" s="42">
        <f>SUM(D4:D7)</f>
        <v>52500</v>
      </c>
    </row>
    <row r="10" spans="1:4" ht="26.25" customHeight="1" x14ac:dyDescent="0.15">
      <c r="A10" s="27" t="s">
        <v>121</v>
      </c>
      <c r="D10" s="39" t="s">
        <v>12</v>
      </c>
    </row>
    <row r="11" spans="1:4" ht="20.25" customHeight="1" x14ac:dyDescent="0.15">
      <c r="A11" s="28" t="s">
        <v>3</v>
      </c>
      <c r="B11" s="32" t="s">
        <v>6</v>
      </c>
      <c r="C11" s="32" t="s">
        <v>16</v>
      </c>
      <c r="D11" s="40" t="s">
        <v>15</v>
      </c>
    </row>
    <row r="12" spans="1:4" ht="20.25" customHeight="1" x14ac:dyDescent="0.15">
      <c r="A12" s="79">
        <v>42856</v>
      </c>
      <c r="B12" s="81" t="s">
        <v>118</v>
      </c>
      <c r="C12" s="87" t="s">
        <v>307</v>
      </c>
      <c r="D12" s="89">
        <v>5000</v>
      </c>
    </row>
    <row r="13" spans="1:4" ht="20.25" customHeight="1" x14ac:dyDescent="0.15">
      <c r="A13" s="63">
        <v>42866</v>
      </c>
      <c r="B13" s="82" t="s">
        <v>36</v>
      </c>
      <c r="C13" s="86" t="s">
        <v>303</v>
      </c>
      <c r="D13" s="41">
        <v>7000</v>
      </c>
    </row>
    <row r="14" spans="1:4" ht="20.25" customHeight="1" x14ac:dyDescent="0.15">
      <c r="A14" s="63">
        <v>42867</v>
      </c>
      <c r="B14" s="33" t="s">
        <v>36</v>
      </c>
      <c r="C14" s="86" t="s">
        <v>305</v>
      </c>
      <c r="D14" s="41">
        <v>5000</v>
      </c>
    </row>
    <row r="15" spans="1:4" ht="20.25" customHeight="1" x14ac:dyDescent="0.15">
      <c r="A15" s="63">
        <v>42874</v>
      </c>
      <c r="B15" s="33" t="s">
        <v>36</v>
      </c>
      <c r="C15" s="86" t="s">
        <v>86</v>
      </c>
      <c r="D15" s="41">
        <v>6000</v>
      </c>
    </row>
    <row r="16" spans="1:4" ht="20.25" customHeight="1" x14ac:dyDescent="0.15">
      <c r="A16" s="63">
        <v>42884</v>
      </c>
      <c r="B16" s="33" t="s">
        <v>36</v>
      </c>
      <c r="C16" s="86" t="s">
        <v>78</v>
      </c>
      <c r="D16" s="41">
        <v>5000</v>
      </c>
    </row>
    <row r="17" spans="1:4" ht="20.25" customHeight="1" x14ac:dyDescent="0.15">
      <c r="A17" s="63">
        <v>42886</v>
      </c>
      <c r="B17" s="33" t="s">
        <v>36</v>
      </c>
      <c r="C17" s="86" t="s">
        <v>138</v>
      </c>
      <c r="D17" s="41">
        <v>5000</v>
      </c>
    </row>
    <row r="18" spans="1:4" ht="20.25" customHeight="1" x14ac:dyDescent="0.15">
      <c r="A18" s="30"/>
      <c r="B18" s="34"/>
      <c r="C18" s="37">
        <f>COUNTA(C12:C17)</f>
        <v>6</v>
      </c>
      <c r="D18" s="42">
        <f>SUM(D12:D17)</f>
        <v>33000</v>
      </c>
    </row>
    <row r="20" spans="1:4" ht="26.25" customHeight="1" x14ac:dyDescent="0.15">
      <c r="A20" s="27" t="s">
        <v>281</v>
      </c>
      <c r="D20" s="39" t="s">
        <v>12</v>
      </c>
    </row>
    <row r="21" spans="1:4" ht="20.25" customHeight="1" x14ac:dyDescent="0.15">
      <c r="A21" s="28" t="s">
        <v>3</v>
      </c>
      <c r="B21" s="32" t="s">
        <v>6</v>
      </c>
      <c r="C21" s="32" t="s">
        <v>16</v>
      </c>
      <c r="D21" s="40" t="s">
        <v>15</v>
      </c>
    </row>
    <row r="22" spans="1:4" ht="20.25" customHeight="1" x14ac:dyDescent="0.15">
      <c r="A22" s="79">
        <v>42891</v>
      </c>
      <c r="B22" s="81" t="s">
        <v>118</v>
      </c>
      <c r="C22" s="87" t="s">
        <v>307</v>
      </c>
      <c r="D22" s="89">
        <v>5000</v>
      </c>
    </row>
    <row r="23" spans="1:4" ht="20.25" customHeight="1" x14ac:dyDescent="0.15">
      <c r="A23" s="63">
        <v>42906</v>
      </c>
      <c r="B23" s="82" t="s">
        <v>118</v>
      </c>
      <c r="C23" s="86" t="s">
        <v>116</v>
      </c>
      <c r="D23" s="41">
        <v>5000</v>
      </c>
    </row>
    <row r="24" spans="1:4" ht="20.25" customHeight="1" x14ac:dyDescent="0.15">
      <c r="A24" s="30"/>
      <c r="B24" s="34"/>
      <c r="C24" s="37">
        <f>COUNTA(C22:C23)</f>
        <v>2</v>
      </c>
      <c r="D24" s="42">
        <f>SUM(D22:D23)</f>
        <v>10000</v>
      </c>
    </row>
    <row r="25" spans="1:4" ht="20.25" customHeight="1" x14ac:dyDescent="0.15"/>
    <row r="26" spans="1:4" ht="26.25" customHeight="1" x14ac:dyDescent="0.15">
      <c r="A26" s="27" t="s">
        <v>309</v>
      </c>
      <c r="D26" s="39" t="s">
        <v>12</v>
      </c>
    </row>
    <row r="27" spans="1:4" ht="20.25" customHeight="1" x14ac:dyDescent="0.15">
      <c r="A27" s="28" t="s">
        <v>3</v>
      </c>
      <c r="B27" s="32" t="s">
        <v>6</v>
      </c>
      <c r="C27" s="32" t="s">
        <v>16</v>
      </c>
      <c r="D27" s="40" t="s">
        <v>15</v>
      </c>
    </row>
    <row r="28" spans="1:4" ht="20.25" customHeight="1" x14ac:dyDescent="0.15">
      <c r="A28" s="79">
        <v>42934</v>
      </c>
      <c r="B28" s="81" t="s">
        <v>118</v>
      </c>
      <c r="C28" s="87" t="s">
        <v>311</v>
      </c>
      <c r="D28" s="89">
        <v>5000</v>
      </c>
    </row>
    <row r="29" spans="1:4" ht="20.25" customHeight="1" x14ac:dyDescent="0.15">
      <c r="A29" s="30"/>
      <c r="B29" s="34"/>
      <c r="C29" s="37">
        <f>COUNTA(C28:C28)</f>
        <v>1</v>
      </c>
      <c r="D29" s="42">
        <f>SUM(D28:D28)</f>
        <v>5000</v>
      </c>
    </row>
    <row r="30" spans="1:4" ht="20.25" customHeight="1" x14ac:dyDescent="0.15"/>
    <row r="31" spans="1:4" ht="26.25" customHeight="1" x14ac:dyDescent="0.15">
      <c r="A31" s="27" t="s">
        <v>312</v>
      </c>
      <c r="D31" s="39" t="s">
        <v>12</v>
      </c>
    </row>
    <row r="32" spans="1:4" ht="20.25" customHeight="1" x14ac:dyDescent="0.15">
      <c r="A32" s="28" t="s">
        <v>3</v>
      </c>
      <c r="B32" s="32" t="s">
        <v>6</v>
      </c>
      <c r="C32" s="32" t="s">
        <v>16</v>
      </c>
      <c r="D32" s="40" t="s">
        <v>15</v>
      </c>
    </row>
    <row r="33" spans="1:4" ht="20.25" customHeight="1" x14ac:dyDescent="0.15">
      <c r="A33" s="79">
        <v>43000</v>
      </c>
      <c r="B33" s="81" t="s">
        <v>313</v>
      </c>
      <c r="C33" s="87" t="s">
        <v>5</v>
      </c>
      <c r="D33" s="89">
        <v>10000</v>
      </c>
    </row>
    <row r="34" spans="1:4" ht="20.25" customHeight="1" x14ac:dyDescent="0.15">
      <c r="A34" s="30"/>
      <c r="B34" s="34"/>
      <c r="C34" s="37">
        <f>COUNTA(C33:C33)</f>
        <v>1</v>
      </c>
      <c r="D34" s="42">
        <f>SUM(D33:D33)</f>
        <v>10000</v>
      </c>
    </row>
    <row r="35" spans="1:4" ht="20.25" customHeight="1" x14ac:dyDescent="0.15"/>
    <row r="36" spans="1:4" ht="26.25" customHeight="1" x14ac:dyDescent="0.15">
      <c r="A36" s="27" t="s">
        <v>93</v>
      </c>
      <c r="D36" s="39" t="s">
        <v>12</v>
      </c>
    </row>
    <row r="37" spans="1:4" ht="20.25" customHeight="1" x14ac:dyDescent="0.15">
      <c r="A37" s="28" t="s">
        <v>3</v>
      </c>
      <c r="B37" s="32" t="s">
        <v>6</v>
      </c>
      <c r="C37" s="32" t="s">
        <v>16</v>
      </c>
      <c r="D37" s="40" t="s">
        <v>15</v>
      </c>
    </row>
    <row r="38" spans="1:4" ht="20.25" customHeight="1" x14ac:dyDescent="0.15">
      <c r="A38" s="79">
        <v>43011</v>
      </c>
      <c r="B38" s="81" t="s">
        <v>36</v>
      </c>
      <c r="C38" s="87" t="s">
        <v>317</v>
      </c>
      <c r="D38" s="90">
        <v>6000</v>
      </c>
    </row>
    <row r="39" spans="1:4" ht="20.25" customHeight="1" x14ac:dyDescent="0.15">
      <c r="A39" s="63">
        <v>43013</v>
      </c>
      <c r="B39" s="33" t="s">
        <v>36</v>
      </c>
      <c r="C39" s="61" t="s">
        <v>314</v>
      </c>
      <c r="D39" s="89">
        <v>10000</v>
      </c>
    </row>
    <row r="40" spans="1:4" ht="20.25" customHeight="1" x14ac:dyDescent="0.15">
      <c r="A40" s="30"/>
      <c r="B40" s="34"/>
      <c r="C40" s="37">
        <f>COUNTA(C38:C39)</f>
        <v>2</v>
      </c>
      <c r="D40" s="42">
        <f>SUM(D38:D39)</f>
        <v>16000</v>
      </c>
    </row>
    <row r="42" spans="1:4" ht="26.25" customHeight="1" x14ac:dyDescent="0.15">
      <c r="A42" s="27" t="s">
        <v>1</v>
      </c>
      <c r="D42" s="39" t="s">
        <v>12</v>
      </c>
    </row>
    <row r="43" spans="1:4" ht="20.25" customHeight="1" x14ac:dyDescent="0.15">
      <c r="A43" s="28" t="s">
        <v>3</v>
      </c>
      <c r="B43" s="32" t="s">
        <v>6</v>
      </c>
      <c r="C43" s="32" t="s">
        <v>16</v>
      </c>
      <c r="D43" s="40" t="s">
        <v>15</v>
      </c>
    </row>
    <row r="44" spans="1:4" ht="20.25" customHeight="1" x14ac:dyDescent="0.15">
      <c r="A44" s="79">
        <v>43056</v>
      </c>
      <c r="B44" s="81" t="s">
        <v>36</v>
      </c>
      <c r="C44" s="87" t="s">
        <v>315</v>
      </c>
      <c r="D44" s="89">
        <v>10000</v>
      </c>
    </row>
    <row r="45" spans="1:4" ht="20.25" customHeight="1" x14ac:dyDescent="0.15">
      <c r="A45" s="63">
        <v>43061</v>
      </c>
      <c r="B45" s="82" t="s">
        <v>36</v>
      </c>
      <c r="C45" s="86" t="s">
        <v>316</v>
      </c>
      <c r="D45" s="41">
        <v>6000</v>
      </c>
    </row>
    <row r="46" spans="1:4" ht="20.25" customHeight="1" x14ac:dyDescent="0.15">
      <c r="A46" s="30"/>
      <c r="B46" s="34"/>
      <c r="C46" s="37">
        <f>COUNTA(C44:C45)</f>
        <v>2</v>
      </c>
      <c r="D46" s="42">
        <f>SUM(D44:D45)</f>
        <v>16000</v>
      </c>
    </row>
    <row r="48" spans="1:4" ht="26.25" customHeight="1" x14ac:dyDescent="0.15">
      <c r="A48" s="27" t="s">
        <v>7</v>
      </c>
      <c r="D48" s="39" t="s">
        <v>12</v>
      </c>
    </row>
    <row r="49" spans="1:4" ht="20.25" customHeight="1" x14ac:dyDescent="0.15">
      <c r="A49" s="28" t="s">
        <v>3</v>
      </c>
      <c r="B49" s="32" t="s">
        <v>6</v>
      </c>
      <c r="C49" s="32" t="s">
        <v>16</v>
      </c>
      <c r="D49" s="40" t="s">
        <v>15</v>
      </c>
    </row>
    <row r="50" spans="1:4" ht="20.25" customHeight="1" x14ac:dyDescent="0.15">
      <c r="A50" s="79">
        <v>43441</v>
      </c>
      <c r="B50" s="81" t="s">
        <v>36</v>
      </c>
      <c r="C50" s="87" t="s">
        <v>232</v>
      </c>
      <c r="D50" s="89">
        <v>5000</v>
      </c>
    </row>
    <row r="51" spans="1:4" ht="20.25" customHeight="1" x14ac:dyDescent="0.15">
      <c r="A51" s="30"/>
      <c r="B51" s="34"/>
      <c r="C51" s="37">
        <f>COUNTA(C50:C50)</f>
        <v>1</v>
      </c>
      <c r="D51" s="42">
        <f>SUM(D50:D50)</f>
        <v>5000</v>
      </c>
    </row>
    <row r="53" spans="1:4" ht="26.25" customHeight="1" x14ac:dyDescent="0.15">
      <c r="A53" s="27" t="s">
        <v>263</v>
      </c>
      <c r="D53" s="39" t="s">
        <v>12</v>
      </c>
    </row>
    <row r="54" spans="1:4" ht="20.25" customHeight="1" x14ac:dyDescent="0.15">
      <c r="A54" s="28" t="s">
        <v>3</v>
      </c>
      <c r="B54" s="32" t="s">
        <v>6</v>
      </c>
      <c r="C54" s="32" t="s">
        <v>16</v>
      </c>
      <c r="D54" s="40" t="s">
        <v>15</v>
      </c>
    </row>
    <row r="55" spans="1:4" ht="20.25" customHeight="1" x14ac:dyDescent="0.15">
      <c r="A55" s="79">
        <v>43109</v>
      </c>
      <c r="B55" s="81" t="s">
        <v>36</v>
      </c>
      <c r="C55" s="87" t="s">
        <v>323</v>
      </c>
      <c r="D55" s="90">
        <v>15000</v>
      </c>
    </row>
    <row r="56" spans="1:4" ht="20.25" customHeight="1" x14ac:dyDescent="0.15">
      <c r="A56" s="63">
        <v>43111</v>
      </c>
      <c r="B56" s="83" t="s">
        <v>36</v>
      </c>
      <c r="C56" s="73" t="s">
        <v>318</v>
      </c>
      <c r="D56" s="91">
        <v>10000</v>
      </c>
    </row>
    <row r="57" spans="1:4" ht="20.25" customHeight="1" x14ac:dyDescent="0.15">
      <c r="A57" s="63">
        <v>43112</v>
      </c>
      <c r="B57" s="83" t="s">
        <v>36</v>
      </c>
      <c r="C57" s="73" t="s">
        <v>319</v>
      </c>
      <c r="D57" s="91">
        <v>10000</v>
      </c>
    </row>
    <row r="58" spans="1:4" ht="20.25" customHeight="1" x14ac:dyDescent="0.15">
      <c r="A58" s="63">
        <v>43112</v>
      </c>
      <c r="B58" s="83" t="s">
        <v>118</v>
      </c>
      <c r="C58" s="73" t="s">
        <v>320</v>
      </c>
      <c r="D58" s="91">
        <v>5000</v>
      </c>
    </row>
    <row r="59" spans="1:4" ht="20.25" customHeight="1" x14ac:dyDescent="0.15">
      <c r="A59" s="57">
        <v>43119</v>
      </c>
      <c r="B59" s="84" t="s">
        <v>36</v>
      </c>
      <c r="C59" s="72" t="s">
        <v>321</v>
      </c>
      <c r="D59" s="41">
        <v>5000</v>
      </c>
    </row>
    <row r="60" spans="1:4" ht="20.25" customHeight="1" x14ac:dyDescent="0.15">
      <c r="A60" s="57">
        <v>43122</v>
      </c>
      <c r="B60" s="84" t="s">
        <v>36</v>
      </c>
      <c r="C60" s="72" t="s">
        <v>322</v>
      </c>
      <c r="D60" s="41">
        <v>3000</v>
      </c>
    </row>
    <row r="61" spans="1:4" ht="20.25" customHeight="1" x14ac:dyDescent="0.15">
      <c r="A61" s="80">
        <v>43130</v>
      </c>
      <c r="B61" s="85" t="s">
        <v>36</v>
      </c>
      <c r="C61" s="88" t="s">
        <v>267</v>
      </c>
      <c r="D61" s="92">
        <v>6000</v>
      </c>
    </row>
    <row r="62" spans="1:4" ht="20.25" customHeight="1" x14ac:dyDescent="0.15">
      <c r="A62" s="30"/>
      <c r="B62" s="34"/>
      <c r="C62" s="37">
        <f>COUNTA(C55:C61)</f>
        <v>7</v>
      </c>
      <c r="D62" s="42">
        <f>SUM(D55:D61)</f>
        <v>54000</v>
      </c>
    </row>
    <row r="64" spans="1:4" ht="26.25" customHeight="1" x14ac:dyDescent="0.15">
      <c r="A64" s="27" t="s">
        <v>100</v>
      </c>
      <c r="D64" s="39" t="s">
        <v>12</v>
      </c>
    </row>
    <row r="65" spans="1:4" ht="20.25" customHeight="1" x14ac:dyDescent="0.15">
      <c r="A65" s="28" t="s">
        <v>3</v>
      </c>
      <c r="B65" s="32" t="s">
        <v>6</v>
      </c>
      <c r="C65" s="32" t="s">
        <v>16</v>
      </c>
      <c r="D65" s="40" t="s">
        <v>15</v>
      </c>
    </row>
    <row r="66" spans="1:4" ht="20.25" customHeight="1" x14ac:dyDescent="0.15">
      <c r="A66" s="79">
        <v>43135</v>
      </c>
      <c r="B66" s="81" t="s">
        <v>36</v>
      </c>
      <c r="C66" s="87" t="s">
        <v>233</v>
      </c>
      <c r="D66" s="90">
        <v>5000</v>
      </c>
    </row>
    <row r="67" spans="1:4" ht="20.25" customHeight="1" x14ac:dyDescent="0.15">
      <c r="A67" s="63">
        <v>43147</v>
      </c>
      <c r="B67" s="83" t="s">
        <v>118</v>
      </c>
      <c r="C67" s="73" t="s">
        <v>324</v>
      </c>
      <c r="D67" s="91">
        <v>5000</v>
      </c>
    </row>
    <row r="68" spans="1:4" ht="20.25" customHeight="1" x14ac:dyDescent="0.15">
      <c r="A68" s="30"/>
      <c r="B68" s="34"/>
      <c r="C68" s="37">
        <f>COUNTA(C66:C67)</f>
        <v>2</v>
      </c>
      <c r="D68" s="42">
        <f>SUM(D66:D67)</f>
        <v>10000</v>
      </c>
    </row>
  </sheetData>
  <phoneticPr fontId="1"/>
  <pageMargins left="0.70866141732283472" right="0.70866141732283472" top="0.47" bottom="0.27559055118110237" header="0.27559055118110237" footer="0.19685039370078741"/>
  <pageSetup paperSize="9" orientation="portrait" r:id="rId1"/>
  <rowBreaks count="1" manualBreakCount="1">
    <brk id="41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9"/>
  <sheetViews>
    <sheetView view="pageBreakPreview" topLeftCell="A10" zoomScale="85" zoomScaleNormal="115" zoomScaleSheetLayoutView="85" workbookViewId="0">
      <selection activeCell="C29" sqref="C29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273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63">
        <v>42464</v>
      </c>
      <c r="B4" s="33" t="s">
        <v>36</v>
      </c>
      <c r="C4" s="86" t="s">
        <v>275</v>
      </c>
      <c r="D4" s="41">
        <v>5500</v>
      </c>
    </row>
    <row r="5" spans="1:4" ht="20.25" customHeight="1" x14ac:dyDescent="0.15">
      <c r="A5" s="63">
        <v>42468</v>
      </c>
      <c r="B5" s="33" t="s">
        <v>36</v>
      </c>
      <c r="C5" s="86" t="s">
        <v>248</v>
      </c>
      <c r="D5" s="41">
        <v>5500</v>
      </c>
    </row>
    <row r="6" spans="1:4" ht="20.25" customHeight="1" x14ac:dyDescent="0.15">
      <c r="A6" s="57">
        <v>42472</v>
      </c>
      <c r="B6" s="33" t="s">
        <v>118</v>
      </c>
      <c r="C6" s="50" t="s">
        <v>272</v>
      </c>
      <c r="D6" s="41">
        <v>15800</v>
      </c>
    </row>
    <row r="7" spans="1:4" ht="20.25" customHeight="1" x14ac:dyDescent="0.15">
      <c r="A7" s="57">
        <v>42475</v>
      </c>
      <c r="B7" s="33" t="s">
        <v>36</v>
      </c>
      <c r="C7" s="74" t="s">
        <v>49</v>
      </c>
      <c r="D7" s="41">
        <v>7000</v>
      </c>
    </row>
    <row r="8" spans="1:4" ht="20.25" customHeight="1" x14ac:dyDescent="0.15">
      <c r="A8" s="57">
        <v>42475</v>
      </c>
      <c r="B8" s="33" t="s">
        <v>36</v>
      </c>
      <c r="C8" s="74" t="s">
        <v>276</v>
      </c>
      <c r="D8" s="41">
        <v>6000</v>
      </c>
    </row>
    <row r="9" spans="1:4" ht="20.25" customHeight="1" x14ac:dyDescent="0.15">
      <c r="A9" s="30"/>
      <c r="B9" s="34"/>
      <c r="C9" s="37">
        <f>COUNTA(C4:C8)</f>
        <v>5</v>
      </c>
      <c r="D9" s="42">
        <f>SUM(D4:D8)</f>
        <v>39800</v>
      </c>
    </row>
    <row r="11" spans="1:4" ht="26.25" customHeight="1" x14ac:dyDescent="0.15">
      <c r="A11" s="27" t="s">
        <v>121</v>
      </c>
      <c r="D11" s="39" t="s">
        <v>12</v>
      </c>
    </row>
    <row r="12" spans="1:4" ht="20.25" customHeight="1" x14ac:dyDescent="0.15">
      <c r="A12" s="28" t="s">
        <v>3</v>
      </c>
      <c r="B12" s="32" t="s">
        <v>6</v>
      </c>
      <c r="C12" s="32" t="s">
        <v>16</v>
      </c>
      <c r="D12" s="40" t="s">
        <v>15</v>
      </c>
    </row>
    <row r="13" spans="1:4" ht="20.25" customHeight="1" x14ac:dyDescent="0.15">
      <c r="A13" s="57">
        <v>42502</v>
      </c>
      <c r="B13" s="33" t="s">
        <v>36</v>
      </c>
      <c r="C13" s="50" t="s">
        <v>162</v>
      </c>
      <c r="D13" s="41">
        <v>7000</v>
      </c>
    </row>
    <row r="14" spans="1:4" ht="20.25" customHeight="1" x14ac:dyDescent="0.15">
      <c r="A14" s="63">
        <v>42508</v>
      </c>
      <c r="B14" s="33" t="s">
        <v>36</v>
      </c>
      <c r="C14" s="86" t="s">
        <v>192</v>
      </c>
      <c r="D14" s="41">
        <v>10000</v>
      </c>
    </row>
    <row r="15" spans="1:4" ht="20.25" customHeight="1" x14ac:dyDescent="0.15">
      <c r="A15" s="63">
        <v>42510</v>
      </c>
      <c r="B15" s="33" t="s">
        <v>36</v>
      </c>
      <c r="C15" s="86" t="s">
        <v>277</v>
      </c>
      <c r="D15" s="41">
        <v>5000</v>
      </c>
    </row>
    <row r="16" spans="1:4" ht="20.25" customHeight="1" x14ac:dyDescent="0.15">
      <c r="A16" s="57">
        <v>42517</v>
      </c>
      <c r="B16" s="33" t="s">
        <v>36</v>
      </c>
      <c r="C16" s="74" t="s">
        <v>280</v>
      </c>
      <c r="D16" s="41">
        <v>5000</v>
      </c>
    </row>
    <row r="17" spans="1:4" ht="20.25" customHeight="1" x14ac:dyDescent="0.15">
      <c r="A17" s="57">
        <v>42155</v>
      </c>
      <c r="B17" s="33" t="s">
        <v>36</v>
      </c>
      <c r="C17" s="74" t="s">
        <v>178</v>
      </c>
      <c r="D17" s="41">
        <v>5000</v>
      </c>
    </row>
    <row r="18" spans="1:4" ht="20.25" customHeight="1" x14ac:dyDescent="0.15">
      <c r="A18" s="30"/>
      <c r="B18" s="34"/>
      <c r="C18" s="37">
        <f>COUNTA(C13:C17)</f>
        <v>5</v>
      </c>
      <c r="D18" s="42">
        <f>SUM(D13:D17)</f>
        <v>32000</v>
      </c>
    </row>
    <row r="20" spans="1:4" ht="26.25" customHeight="1" x14ac:dyDescent="0.15">
      <c r="A20" s="27" t="s">
        <v>281</v>
      </c>
      <c r="C20" s="95" t="s">
        <v>282</v>
      </c>
      <c r="D20" s="39"/>
    </row>
    <row r="21" spans="1:4" ht="20.25" customHeight="1" x14ac:dyDescent="0.15">
      <c r="A21" s="27"/>
      <c r="C21" s="95"/>
      <c r="D21" s="39"/>
    </row>
    <row r="22" spans="1:4" ht="26.25" customHeight="1" x14ac:dyDescent="0.15">
      <c r="A22" s="27" t="s">
        <v>90</v>
      </c>
      <c r="C22" s="95" t="s">
        <v>282</v>
      </c>
      <c r="D22" s="39"/>
    </row>
    <row r="24" spans="1:4" ht="26.25" customHeight="1" x14ac:dyDescent="0.15">
      <c r="A24" s="27" t="s">
        <v>283</v>
      </c>
      <c r="D24" s="39" t="s">
        <v>12</v>
      </c>
    </row>
    <row r="25" spans="1:4" ht="20.25" customHeight="1" x14ac:dyDescent="0.15">
      <c r="A25" s="28" t="s">
        <v>3</v>
      </c>
      <c r="B25" s="32" t="s">
        <v>6</v>
      </c>
      <c r="C25" s="32" t="s">
        <v>16</v>
      </c>
      <c r="D25" s="40" t="s">
        <v>15</v>
      </c>
    </row>
    <row r="26" spans="1:4" ht="20.25" customHeight="1" x14ac:dyDescent="0.15">
      <c r="A26" s="57">
        <v>42593</v>
      </c>
      <c r="B26" s="33" t="s">
        <v>118</v>
      </c>
      <c r="C26" s="49" t="s">
        <v>285</v>
      </c>
      <c r="D26" s="41">
        <v>5000</v>
      </c>
    </row>
    <row r="27" spans="1:4" ht="20.25" customHeight="1" x14ac:dyDescent="0.15">
      <c r="A27" s="63">
        <v>42613</v>
      </c>
      <c r="B27" s="33" t="s">
        <v>118</v>
      </c>
      <c r="C27" s="50" t="s">
        <v>286</v>
      </c>
      <c r="D27" s="41">
        <v>5000</v>
      </c>
    </row>
    <row r="28" spans="1:4" ht="20.25" customHeight="1" x14ac:dyDescent="0.15">
      <c r="A28" s="30"/>
      <c r="B28" s="34"/>
      <c r="C28" s="37">
        <f>COUNTA(C26:C27)</f>
        <v>2</v>
      </c>
      <c r="D28" s="42">
        <f>SUM(D26:D27)</f>
        <v>10000</v>
      </c>
    </row>
    <row r="30" spans="1:4" ht="26.25" customHeight="1" x14ac:dyDescent="0.15">
      <c r="A30" s="27" t="s">
        <v>168</v>
      </c>
      <c r="D30" s="39" t="s">
        <v>12</v>
      </c>
    </row>
    <row r="31" spans="1:4" ht="20.25" customHeight="1" x14ac:dyDescent="0.15">
      <c r="A31" s="28" t="s">
        <v>3</v>
      </c>
      <c r="B31" s="32" t="s">
        <v>6</v>
      </c>
      <c r="C31" s="32" t="s">
        <v>16</v>
      </c>
      <c r="D31" s="40" t="s">
        <v>15</v>
      </c>
    </row>
    <row r="32" spans="1:4" ht="20.25" customHeight="1" x14ac:dyDescent="0.15">
      <c r="A32" s="57">
        <v>42621</v>
      </c>
      <c r="B32" s="33" t="s">
        <v>118</v>
      </c>
      <c r="C32" s="50" t="s">
        <v>53</v>
      </c>
      <c r="D32" s="41">
        <v>15800</v>
      </c>
    </row>
    <row r="33" spans="1:4" ht="20.25" customHeight="1" x14ac:dyDescent="0.15">
      <c r="A33" s="57">
        <v>42636</v>
      </c>
      <c r="B33" s="33" t="s">
        <v>36</v>
      </c>
      <c r="C33" s="50" t="s">
        <v>300</v>
      </c>
      <c r="D33" s="41">
        <v>5000</v>
      </c>
    </row>
    <row r="34" spans="1:4" ht="20.25" customHeight="1" x14ac:dyDescent="0.15">
      <c r="A34" s="57">
        <v>42641</v>
      </c>
      <c r="B34" s="33" t="s">
        <v>118</v>
      </c>
      <c r="C34" s="50" t="s">
        <v>288</v>
      </c>
      <c r="D34" s="41">
        <v>5000</v>
      </c>
    </row>
    <row r="35" spans="1:4" ht="20.25" customHeight="1" x14ac:dyDescent="0.15">
      <c r="A35" s="93"/>
      <c r="B35" s="94"/>
      <c r="C35" s="96">
        <f>COUNTA(C32:C34)</f>
        <v>3</v>
      </c>
      <c r="D35" s="100">
        <f>SUM(D32:D34)</f>
        <v>25800</v>
      </c>
    </row>
    <row r="37" spans="1:4" ht="26.25" customHeight="1" x14ac:dyDescent="0.15">
      <c r="A37" s="27" t="s">
        <v>219</v>
      </c>
      <c r="D37" s="39" t="s">
        <v>12</v>
      </c>
    </row>
    <row r="38" spans="1:4" ht="20.25" customHeight="1" x14ac:dyDescent="0.15">
      <c r="A38" s="28" t="s">
        <v>3</v>
      </c>
      <c r="B38" s="32" t="s">
        <v>6</v>
      </c>
      <c r="C38" s="32" t="s">
        <v>16</v>
      </c>
      <c r="D38" s="40" t="s">
        <v>15</v>
      </c>
    </row>
    <row r="39" spans="1:4" ht="20.25" customHeight="1" x14ac:dyDescent="0.15">
      <c r="A39" s="57">
        <v>42659</v>
      </c>
      <c r="B39" s="33" t="s">
        <v>36</v>
      </c>
      <c r="C39" s="50" t="s">
        <v>147</v>
      </c>
      <c r="D39" s="41">
        <v>10000</v>
      </c>
    </row>
    <row r="40" spans="1:4" ht="20.25" customHeight="1" x14ac:dyDescent="0.15">
      <c r="A40" s="57">
        <v>42668</v>
      </c>
      <c r="B40" s="33" t="s">
        <v>36</v>
      </c>
      <c r="C40" s="55" t="s">
        <v>290</v>
      </c>
      <c r="D40" s="41">
        <v>10000</v>
      </c>
    </row>
    <row r="41" spans="1:4" ht="20.25" customHeight="1" x14ac:dyDescent="0.15">
      <c r="A41" s="93"/>
      <c r="B41" s="94"/>
      <c r="C41" s="96">
        <f>COUNTA(C39:C40)</f>
        <v>2</v>
      </c>
      <c r="D41" s="100">
        <f>SUM(D39:D40)</f>
        <v>20000</v>
      </c>
    </row>
    <row r="43" spans="1:4" ht="26.25" customHeight="1" x14ac:dyDescent="0.15">
      <c r="A43" s="27" t="s">
        <v>221</v>
      </c>
      <c r="D43" s="39" t="s">
        <v>12</v>
      </c>
    </row>
    <row r="44" spans="1:4" ht="20.25" customHeight="1" x14ac:dyDescent="0.15">
      <c r="A44" s="28" t="s">
        <v>3</v>
      </c>
      <c r="B44" s="32" t="s">
        <v>6</v>
      </c>
      <c r="C44" s="32" t="s">
        <v>16</v>
      </c>
      <c r="D44" s="40" t="s">
        <v>15</v>
      </c>
    </row>
    <row r="45" spans="1:4" ht="20.25" customHeight="1" x14ac:dyDescent="0.15">
      <c r="A45" s="57" t="s">
        <v>294</v>
      </c>
      <c r="B45" s="33" t="s">
        <v>36</v>
      </c>
      <c r="C45" s="97" t="s">
        <v>292</v>
      </c>
      <c r="D45" s="41">
        <v>17500</v>
      </c>
    </row>
    <row r="46" spans="1:4" ht="20.25" customHeight="1" x14ac:dyDescent="0.15">
      <c r="A46" s="57">
        <v>42685</v>
      </c>
      <c r="B46" s="33" t="s">
        <v>36</v>
      </c>
      <c r="C46" s="98" t="s">
        <v>291</v>
      </c>
      <c r="D46" s="41">
        <v>6000</v>
      </c>
    </row>
    <row r="47" spans="1:4" ht="20.25" customHeight="1" x14ac:dyDescent="0.15">
      <c r="A47" s="57">
        <v>42699</v>
      </c>
      <c r="B47" s="33" t="s">
        <v>36</v>
      </c>
      <c r="C47" s="55" t="s">
        <v>48</v>
      </c>
      <c r="D47" s="41">
        <v>5000</v>
      </c>
    </row>
    <row r="48" spans="1:4" ht="20.25" customHeight="1" x14ac:dyDescent="0.15">
      <c r="A48" s="93"/>
      <c r="B48" s="94"/>
      <c r="C48" s="96">
        <f>COUNTA(C45:C47)</f>
        <v>3</v>
      </c>
      <c r="D48" s="100">
        <f>SUM(D45:D47)</f>
        <v>28500</v>
      </c>
    </row>
    <row r="50" spans="1:4" ht="26.25" customHeight="1" x14ac:dyDescent="0.15">
      <c r="A50" s="27" t="s">
        <v>183</v>
      </c>
      <c r="D50" s="39" t="s">
        <v>12</v>
      </c>
    </row>
    <row r="51" spans="1:4" ht="20.25" customHeight="1" x14ac:dyDescent="0.15">
      <c r="A51" s="28" t="s">
        <v>3</v>
      </c>
      <c r="B51" s="32" t="s">
        <v>6</v>
      </c>
      <c r="C51" s="32" t="s">
        <v>16</v>
      </c>
      <c r="D51" s="40" t="s">
        <v>15</v>
      </c>
    </row>
    <row r="52" spans="1:4" ht="20.25" customHeight="1" x14ac:dyDescent="0.15">
      <c r="A52" s="57">
        <v>42717</v>
      </c>
      <c r="B52" s="33" t="s">
        <v>36</v>
      </c>
      <c r="C52" s="97" t="s">
        <v>232</v>
      </c>
      <c r="D52" s="41">
        <v>5000</v>
      </c>
    </row>
    <row r="53" spans="1:4" ht="20.25" customHeight="1" x14ac:dyDescent="0.15">
      <c r="A53" s="57">
        <v>42731</v>
      </c>
      <c r="B53" s="33" t="s">
        <v>36</v>
      </c>
      <c r="C53" s="98" t="s">
        <v>295</v>
      </c>
      <c r="D53" s="41">
        <v>6200</v>
      </c>
    </row>
    <row r="54" spans="1:4" ht="20.25" customHeight="1" x14ac:dyDescent="0.15">
      <c r="A54" s="93"/>
      <c r="B54" s="94"/>
      <c r="C54" s="96">
        <f>COUNTA(C52:C53)</f>
        <v>2</v>
      </c>
      <c r="D54" s="100">
        <f>SUM(D52:D53)</f>
        <v>11200</v>
      </c>
    </row>
    <row r="56" spans="1:4" ht="26.25" customHeight="1" x14ac:dyDescent="0.15">
      <c r="A56" s="27" t="s">
        <v>133</v>
      </c>
      <c r="D56" s="39" t="s">
        <v>12</v>
      </c>
    </row>
    <row r="57" spans="1:4" ht="20.25" customHeight="1" x14ac:dyDescent="0.15">
      <c r="A57" s="28" t="s">
        <v>3</v>
      </c>
      <c r="B57" s="32" t="s">
        <v>6</v>
      </c>
      <c r="C57" s="32" t="s">
        <v>16</v>
      </c>
      <c r="D57" s="40" t="s">
        <v>15</v>
      </c>
    </row>
    <row r="58" spans="1:4" ht="20.25" customHeight="1" x14ac:dyDescent="0.15">
      <c r="A58" s="57">
        <v>42379</v>
      </c>
      <c r="B58" s="33" t="s">
        <v>36</v>
      </c>
      <c r="C58" s="97" t="s">
        <v>296</v>
      </c>
      <c r="D58" s="41">
        <v>3000</v>
      </c>
    </row>
    <row r="59" spans="1:4" ht="20.25" customHeight="1" x14ac:dyDescent="0.15">
      <c r="A59" s="57">
        <v>42379</v>
      </c>
      <c r="B59" s="33" t="s">
        <v>36</v>
      </c>
      <c r="C59" s="99" t="s">
        <v>297</v>
      </c>
      <c r="D59" s="41">
        <v>10000</v>
      </c>
    </row>
    <row r="60" spans="1:4" ht="20.25" customHeight="1" x14ac:dyDescent="0.15">
      <c r="A60" s="57">
        <v>42380</v>
      </c>
      <c r="B60" s="33" t="s">
        <v>36</v>
      </c>
      <c r="C60" s="99" t="s">
        <v>298</v>
      </c>
      <c r="D60" s="41">
        <v>10000</v>
      </c>
    </row>
    <row r="61" spans="1:4" ht="20.25" customHeight="1" x14ac:dyDescent="0.15">
      <c r="A61" s="57">
        <v>42380</v>
      </c>
      <c r="B61" s="33" t="s">
        <v>36</v>
      </c>
      <c r="C61" s="99" t="s">
        <v>299</v>
      </c>
      <c r="D61" s="41">
        <v>10000</v>
      </c>
    </row>
    <row r="62" spans="1:4" ht="20.25" customHeight="1" x14ac:dyDescent="0.15">
      <c r="A62" s="57">
        <v>42024</v>
      </c>
      <c r="B62" s="33" t="s">
        <v>36</v>
      </c>
      <c r="C62" s="98" t="s">
        <v>266</v>
      </c>
      <c r="D62" s="41">
        <v>5000</v>
      </c>
    </row>
    <row r="63" spans="1:4" ht="20.25" customHeight="1" x14ac:dyDescent="0.15">
      <c r="A63" s="93"/>
      <c r="B63" s="94"/>
      <c r="C63" s="96">
        <f>COUNTA(C58:C62)</f>
        <v>5</v>
      </c>
      <c r="D63" s="100">
        <f>SUM(D58:D62)</f>
        <v>38000</v>
      </c>
    </row>
    <row r="65" spans="1:4" ht="26.25" customHeight="1" x14ac:dyDescent="0.15">
      <c r="A65" s="27" t="s">
        <v>100</v>
      </c>
      <c r="D65" s="39" t="s">
        <v>12</v>
      </c>
    </row>
    <row r="66" spans="1:4" ht="20.25" customHeight="1" x14ac:dyDescent="0.15">
      <c r="A66" s="28" t="s">
        <v>3</v>
      </c>
      <c r="B66" s="32" t="s">
        <v>6</v>
      </c>
      <c r="C66" s="32" t="s">
        <v>16</v>
      </c>
      <c r="D66" s="40" t="s">
        <v>15</v>
      </c>
    </row>
    <row r="67" spans="1:4" ht="20.25" customHeight="1" x14ac:dyDescent="0.15">
      <c r="A67" s="57">
        <v>42771</v>
      </c>
      <c r="B67" s="33" t="s">
        <v>36</v>
      </c>
      <c r="C67" s="97" t="s">
        <v>233</v>
      </c>
      <c r="D67" s="41">
        <v>5000</v>
      </c>
    </row>
    <row r="68" spans="1:4" ht="20.25" customHeight="1" x14ac:dyDescent="0.15">
      <c r="A68" s="57">
        <v>42775</v>
      </c>
      <c r="B68" s="33" t="s">
        <v>36</v>
      </c>
      <c r="C68" s="98" t="s">
        <v>196</v>
      </c>
      <c r="D68" s="41">
        <v>14000</v>
      </c>
    </row>
    <row r="69" spans="1:4" ht="20.25" customHeight="1" x14ac:dyDescent="0.15">
      <c r="A69" s="93"/>
      <c r="B69" s="94"/>
      <c r="C69" s="96">
        <f>COUNTA(C67:C68)</f>
        <v>2</v>
      </c>
      <c r="D69" s="100">
        <f>SUM(D67:D68)</f>
        <v>19000</v>
      </c>
    </row>
  </sheetData>
  <phoneticPr fontId="1"/>
  <pageMargins left="0.70866141732283472" right="0.70866141732283472" top="0.47" bottom="0.27559055118110237" header="0.27559055118110237" footer="0.1968503937007874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7"/>
  <sheetViews>
    <sheetView showZeros="0" workbookViewId="0">
      <selection activeCell="E15" sqref="E15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>
      <c r="A1" s="1" t="s">
        <v>273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>
        <v>15800</v>
      </c>
      <c r="E4" s="15">
        <v>24000</v>
      </c>
      <c r="F4" s="15"/>
      <c r="G4" s="15"/>
      <c r="H4" s="21">
        <f>SUM(B4:G4)</f>
        <v>39800</v>
      </c>
    </row>
    <row r="5" spans="1:8" ht="27" customHeight="1" x14ac:dyDescent="0.15">
      <c r="A5" s="4" t="s">
        <v>34</v>
      </c>
      <c r="B5" s="10"/>
      <c r="C5" s="16"/>
      <c r="D5" s="16"/>
      <c r="E5" s="16">
        <v>32000</v>
      </c>
      <c r="F5" s="16"/>
      <c r="G5" s="16"/>
      <c r="H5" s="22">
        <f>SUM(B5:G5)</f>
        <v>32000</v>
      </c>
    </row>
    <row r="6" spans="1:8" ht="27.75" customHeight="1" x14ac:dyDescent="0.15">
      <c r="A6" s="5" t="s">
        <v>17</v>
      </c>
      <c r="B6" s="11"/>
      <c r="C6" s="17"/>
      <c r="D6" s="17"/>
      <c r="E6" s="17">
        <v>0</v>
      </c>
      <c r="F6" s="17"/>
      <c r="G6" s="17"/>
      <c r="H6" s="21">
        <v>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2">
        <f t="shared" ref="H7:H16" si="0">SUM(B7:G7)</f>
        <v>0</v>
      </c>
    </row>
    <row r="8" spans="1:8" ht="27" customHeight="1" x14ac:dyDescent="0.15">
      <c r="A8" s="5" t="s">
        <v>25</v>
      </c>
      <c r="B8" s="11"/>
      <c r="C8" s="17"/>
      <c r="D8" s="17">
        <v>10000</v>
      </c>
      <c r="E8" s="17"/>
      <c r="F8" s="17"/>
      <c r="G8" s="17"/>
      <c r="H8" s="21">
        <f t="shared" si="0"/>
        <v>10000</v>
      </c>
    </row>
    <row r="9" spans="1:8" ht="26.25" customHeight="1" x14ac:dyDescent="0.15">
      <c r="A9" s="4" t="s">
        <v>40</v>
      </c>
      <c r="B9" s="10"/>
      <c r="C9" s="16"/>
      <c r="D9" s="16">
        <f>15800+5000</f>
        <v>20800</v>
      </c>
      <c r="E9" s="16">
        <v>5000</v>
      </c>
      <c r="F9" s="16"/>
      <c r="G9" s="16"/>
      <c r="H9" s="22">
        <f t="shared" si="0"/>
        <v>25800</v>
      </c>
    </row>
    <row r="10" spans="1:8" ht="27.75" customHeight="1" x14ac:dyDescent="0.15">
      <c r="A10" s="5" t="s">
        <v>46</v>
      </c>
      <c r="B10" s="11"/>
      <c r="C10" s="17"/>
      <c r="D10" s="17"/>
      <c r="E10" s="17">
        <v>20000</v>
      </c>
      <c r="F10" s="17"/>
      <c r="G10" s="17"/>
      <c r="H10" s="21">
        <f t="shared" si="0"/>
        <v>20000</v>
      </c>
    </row>
    <row r="11" spans="1:8" ht="27" customHeight="1" x14ac:dyDescent="0.15">
      <c r="A11" s="4" t="s">
        <v>31</v>
      </c>
      <c r="B11" s="10"/>
      <c r="C11" s="16"/>
      <c r="D11" s="16"/>
      <c r="E11" s="16">
        <v>28500</v>
      </c>
      <c r="F11" s="16"/>
      <c r="G11" s="16"/>
      <c r="H11" s="22">
        <f t="shared" si="0"/>
        <v>28500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11200</v>
      </c>
      <c r="F12" s="17"/>
      <c r="G12" s="17"/>
      <c r="H12" s="21">
        <f t="shared" si="0"/>
        <v>11200</v>
      </c>
    </row>
    <row r="13" spans="1:8" ht="27.75" customHeight="1" x14ac:dyDescent="0.15">
      <c r="A13" s="4" t="s">
        <v>50</v>
      </c>
      <c r="B13" s="10"/>
      <c r="C13" s="16"/>
      <c r="D13" s="16"/>
      <c r="E13" s="16">
        <v>38000</v>
      </c>
      <c r="F13" s="16"/>
      <c r="G13" s="16"/>
      <c r="H13" s="22">
        <f t="shared" si="0"/>
        <v>38000</v>
      </c>
    </row>
    <row r="14" spans="1:8" ht="27.75" customHeight="1" x14ac:dyDescent="0.15">
      <c r="A14" s="5" t="s">
        <v>57</v>
      </c>
      <c r="B14" s="11"/>
      <c r="C14" s="17"/>
      <c r="D14" s="17"/>
      <c r="E14" s="17">
        <v>19000</v>
      </c>
      <c r="F14" s="17"/>
      <c r="G14" s="17"/>
      <c r="H14" s="21">
        <f t="shared" si="0"/>
        <v>19000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0"/>
        <v>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46600</v>
      </c>
      <c r="E16" s="13">
        <f t="shared" si="1"/>
        <v>177700</v>
      </c>
      <c r="F16" s="13">
        <f t="shared" si="1"/>
        <v>0</v>
      </c>
      <c r="G16" s="13">
        <f t="shared" si="1"/>
        <v>0</v>
      </c>
      <c r="H16" s="25">
        <f t="shared" si="0"/>
        <v>224300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tabSelected="1" view="pageBreakPreview" zoomScale="85" zoomScaleNormal="115" zoomScaleSheetLayoutView="85" workbookViewId="0">
      <selection activeCell="A3" sqref="A3:XFD8"/>
    </sheetView>
  </sheetViews>
  <sheetFormatPr defaultRowHeight="13.5" x14ac:dyDescent="0.15"/>
  <cols>
    <col min="1" max="1" width="12.375" customWidth="1"/>
    <col min="3" max="3" width="53.25" customWidth="1"/>
    <col min="4" max="4" width="16.25" customWidth="1"/>
  </cols>
  <sheetData>
    <row r="1" spans="1:4" ht="31.5" customHeight="1" x14ac:dyDescent="0.15">
      <c r="A1" s="1" t="s">
        <v>395</v>
      </c>
    </row>
    <row r="2" spans="1:4" ht="26.25" customHeight="1" x14ac:dyDescent="0.15">
      <c r="A2" s="27" t="s">
        <v>252</v>
      </c>
      <c r="D2" s="39"/>
    </row>
    <row r="3" spans="1:4" ht="20.25" hidden="1" customHeight="1" thickBot="1" x14ac:dyDescent="0.2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hidden="1" customHeight="1" x14ac:dyDescent="0.15">
      <c r="A4" s="29"/>
      <c r="B4" s="33"/>
      <c r="C4" s="36"/>
      <c r="D4" s="41"/>
    </row>
    <row r="5" spans="1:4" ht="20.25" hidden="1" customHeight="1" x14ac:dyDescent="0.15">
      <c r="A5" s="29"/>
      <c r="B5" s="33"/>
      <c r="C5" s="36"/>
      <c r="D5" s="41"/>
    </row>
    <row r="6" spans="1:4" ht="20.25" hidden="1" customHeight="1" x14ac:dyDescent="0.15">
      <c r="A6" s="29"/>
      <c r="B6" s="33"/>
      <c r="C6" s="36"/>
      <c r="D6" s="41"/>
    </row>
    <row r="7" spans="1:4" ht="20.25" hidden="1" customHeight="1" thickBot="1" x14ac:dyDescent="0.2">
      <c r="A7" s="29"/>
      <c r="B7" s="33"/>
      <c r="C7" s="36"/>
      <c r="D7" s="41"/>
    </row>
    <row r="8" spans="1:4" ht="20.25" hidden="1" customHeight="1" thickTop="1" thickBot="1" x14ac:dyDescent="0.2">
      <c r="A8" s="30"/>
      <c r="B8" s="34"/>
      <c r="C8" s="37">
        <f>COUNTA(C4:C7)</f>
        <v>0</v>
      </c>
      <c r="D8" s="42"/>
    </row>
    <row r="9" spans="1:4" ht="15" customHeight="1" x14ac:dyDescent="0.15">
      <c r="A9" s="31"/>
      <c r="B9" s="35"/>
      <c r="C9" s="38"/>
      <c r="D9" s="43"/>
    </row>
    <row r="10" spans="1:4" ht="26.25" customHeight="1" x14ac:dyDescent="0.15">
      <c r="A10" s="27" t="s">
        <v>32</v>
      </c>
      <c r="D10" s="39"/>
    </row>
    <row r="11" spans="1:4" ht="12" customHeight="1" x14ac:dyDescent="0.15"/>
    <row r="12" spans="1:4" ht="26.25" customHeight="1" x14ac:dyDescent="0.15">
      <c r="A12" s="27" t="s">
        <v>189</v>
      </c>
      <c r="D12" s="39"/>
    </row>
    <row r="14" spans="1:4" ht="26.25" customHeight="1" x14ac:dyDescent="0.15">
      <c r="A14" s="27" t="s">
        <v>380</v>
      </c>
      <c r="D14" s="39"/>
    </row>
    <row r="16" spans="1:4" ht="26.25" customHeight="1" x14ac:dyDescent="0.15">
      <c r="A16" s="27" t="s">
        <v>396</v>
      </c>
      <c r="D16" s="39"/>
    </row>
    <row r="18" spans="1:4" ht="26.25" customHeight="1" x14ac:dyDescent="0.15">
      <c r="A18" s="27" t="s">
        <v>35</v>
      </c>
      <c r="D18" s="39"/>
    </row>
    <row r="20" spans="1:4" ht="26.25" customHeight="1" x14ac:dyDescent="0.15">
      <c r="A20" s="27" t="s">
        <v>392</v>
      </c>
      <c r="D20" s="39"/>
    </row>
    <row r="22" spans="1:4" ht="26.25" customHeight="1" x14ac:dyDescent="0.15">
      <c r="A22" s="27" t="s">
        <v>374</v>
      </c>
      <c r="D22" s="39"/>
    </row>
    <row r="24" spans="1:4" ht="26.25" customHeight="1" x14ac:dyDescent="0.15">
      <c r="A24" s="27" t="s">
        <v>379</v>
      </c>
      <c r="D24" s="39"/>
    </row>
    <row r="26" spans="1:4" ht="26.25" customHeight="1" x14ac:dyDescent="0.15">
      <c r="A26" s="27" t="s">
        <v>156</v>
      </c>
      <c r="D26" s="39"/>
    </row>
    <row r="28" spans="1:4" ht="26.25" customHeight="1" x14ac:dyDescent="0.15">
      <c r="A28" s="27" t="s">
        <v>381</v>
      </c>
      <c r="D28" s="39"/>
    </row>
    <row r="30" spans="1:4" ht="26.25" customHeight="1" x14ac:dyDescent="0.15">
      <c r="A30" s="27" t="s">
        <v>368</v>
      </c>
      <c r="D30" s="39"/>
    </row>
  </sheetData>
  <phoneticPr fontId="1"/>
  <pageMargins left="0.70866141732283472" right="0.70866141732283472" top="0.8661417322834648" bottom="0.6692913385826772" header="0.27559055118110237" footer="0.19685039370078741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84"/>
  <sheetViews>
    <sheetView view="pageBreakPreview" topLeftCell="A55" zoomScale="85" zoomScaleNormal="115" zoomScaleSheetLayoutView="85" workbookViewId="0">
      <selection activeCell="C60" sqref="C60"/>
    </sheetView>
  </sheetViews>
  <sheetFormatPr defaultRowHeight="13.5" x14ac:dyDescent="0.15"/>
  <cols>
    <col min="1" max="1" width="10.5" customWidth="1"/>
    <col min="3" max="3" width="51.375" customWidth="1"/>
    <col min="4" max="4" width="16.25" customWidth="1"/>
  </cols>
  <sheetData>
    <row r="1" spans="1:4" ht="31.5" customHeight="1" x14ac:dyDescent="0.15">
      <c r="A1" s="1" t="s">
        <v>214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57">
        <v>42099</v>
      </c>
      <c r="B4" s="33" t="s">
        <v>36</v>
      </c>
      <c r="C4" s="50" t="s">
        <v>238</v>
      </c>
      <c r="D4" s="41">
        <v>10000</v>
      </c>
    </row>
    <row r="5" spans="1:4" ht="20.25" customHeight="1" x14ac:dyDescent="0.15">
      <c r="A5" s="57">
        <v>42111</v>
      </c>
      <c r="B5" s="33" t="s">
        <v>36</v>
      </c>
      <c r="C5" s="50" t="s">
        <v>239</v>
      </c>
      <c r="D5" s="41">
        <v>14000</v>
      </c>
    </row>
    <row r="6" spans="1:4" ht="20.25" customHeight="1" x14ac:dyDescent="0.15">
      <c r="A6" s="57">
        <v>42116</v>
      </c>
      <c r="B6" s="33" t="s">
        <v>36</v>
      </c>
      <c r="C6" s="50" t="s">
        <v>240</v>
      </c>
      <c r="D6" s="41">
        <v>6000</v>
      </c>
    </row>
    <row r="7" spans="1:4" ht="20.25" customHeight="1" x14ac:dyDescent="0.15">
      <c r="A7" s="57">
        <v>42119</v>
      </c>
      <c r="B7" s="33" t="s">
        <v>36</v>
      </c>
      <c r="C7" s="97" t="s">
        <v>185</v>
      </c>
      <c r="D7" s="41">
        <v>10000</v>
      </c>
    </row>
    <row r="8" spans="1:4" ht="20.25" customHeight="1" x14ac:dyDescent="0.15">
      <c r="A8" s="30"/>
      <c r="B8" s="34"/>
      <c r="C8" s="37">
        <f>COUNTA(C4:C7)</f>
        <v>4</v>
      </c>
      <c r="D8" s="42">
        <f>SUM(D4:D7)</f>
        <v>40000</v>
      </c>
    </row>
    <row r="11" spans="1:4" ht="26.25" customHeight="1" x14ac:dyDescent="0.15">
      <c r="A11" s="27" t="s">
        <v>56</v>
      </c>
      <c r="D11" s="39" t="s">
        <v>12</v>
      </c>
    </row>
    <row r="12" spans="1:4" ht="20.25" customHeight="1" x14ac:dyDescent="0.15">
      <c r="A12" s="28" t="s">
        <v>3</v>
      </c>
      <c r="B12" s="32" t="s">
        <v>6</v>
      </c>
      <c r="C12" s="32" t="s">
        <v>16</v>
      </c>
      <c r="D12" s="40" t="s">
        <v>15</v>
      </c>
    </row>
    <row r="13" spans="1:4" ht="20.25" customHeight="1" x14ac:dyDescent="0.15">
      <c r="A13" s="57">
        <v>42132</v>
      </c>
      <c r="B13" s="33" t="s">
        <v>36</v>
      </c>
      <c r="C13" s="50" t="s">
        <v>241</v>
      </c>
      <c r="D13" s="41">
        <v>5000</v>
      </c>
    </row>
    <row r="14" spans="1:4" ht="20.25" customHeight="1" x14ac:dyDescent="0.15">
      <c r="A14" s="57">
        <v>42144</v>
      </c>
      <c r="B14" s="33" t="s">
        <v>36</v>
      </c>
      <c r="C14" s="50" t="s">
        <v>242</v>
      </c>
      <c r="D14" s="41">
        <v>5000</v>
      </c>
    </row>
    <row r="15" spans="1:4" ht="20.25" customHeight="1" x14ac:dyDescent="0.15">
      <c r="A15" s="57">
        <v>42144</v>
      </c>
      <c r="B15" s="33" t="s">
        <v>36</v>
      </c>
      <c r="C15" s="50" t="s">
        <v>244</v>
      </c>
      <c r="D15" s="41">
        <v>10000</v>
      </c>
    </row>
    <row r="16" spans="1:4" ht="20.25" customHeight="1" x14ac:dyDescent="0.15">
      <c r="A16" s="57">
        <v>42149</v>
      </c>
      <c r="B16" s="33" t="s">
        <v>36</v>
      </c>
      <c r="C16" s="50" t="s">
        <v>122</v>
      </c>
      <c r="D16" s="41">
        <v>5000</v>
      </c>
    </row>
    <row r="17" spans="1:4" ht="20.25" customHeight="1" x14ac:dyDescent="0.15">
      <c r="A17" s="57">
        <v>42150</v>
      </c>
      <c r="B17" s="33" t="s">
        <v>36</v>
      </c>
      <c r="C17" s="50" t="s">
        <v>124</v>
      </c>
      <c r="D17" s="41">
        <v>5000</v>
      </c>
    </row>
    <row r="18" spans="1:4" ht="20.25" customHeight="1" x14ac:dyDescent="0.15">
      <c r="A18" s="57">
        <v>42150</v>
      </c>
      <c r="B18" s="33" t="s">
        <v>36</v>
      </c>
      <c r="C18" s="97" t="s">
        <v>245</v>
      </c>
      <c r="D18" s="41">
        <v>7000</v>
      </c>
    </row>
    <row r="19" spans="1:4" ht="20.25" customHeight="1" x14ac:dyDescent="0.15">
      <c r="A19" s="30"/>
      <c r="B19" s="34"/>
      <c r="C19" s="37">
        <f>COUNTA(C13:C18)</f>
        <v>6</v>
      </c>
      <c r="D19" s="42">
        <f>SUM(D13:D18)</f>
        <v>37000</v>
      </c>
    </row>
    <row r="22" spans="1:4" ht="26.25" customHeight="1" x14ac:dyDescent="0.15">
      <c r="A22" s="27" t="s">
        <v>80</v>
      </c>
      <c r="D22" s="39" t="s">
        <v>12</v>
      </c>
    </row>
    <row r="23" spans="1:4" ht="20.25" customHeight="1" x14ac:dyDescent="0.15">
      <c r="A23" s="28" t="s">
        <v>3</v>
      </c>
      <c r="B23" s="32" t="s">
        <v>6</v>
      </c>
      <c r="C23" s="32" t="s">
        <v>16</v>
      </c>
      <c r="D23" s="40" t="s">
        <v>15</v>
      </c>
    </row>
    <row r="24" spans="1:4" ht="20.25" customHeight="1" x14ac:dyDescent="0.15">
      <c r="A24" s="57">
        <v>42182</v>
      </c>
      <c r="B24" s="33" t="s">
        <v>246</v>
      </c>
      <c r="C24" s="50" t="s">
        <v>247</v>
      </c>
      <c r="D24" s="41">
        <v>5000</v>
      </c>
    </row>
    <row r="25" spans="1:4" ht="20.25" customHeight="1" x14ac:dyDescent="0.15">
      <c r="A25" s="30"/>
      <c r="B25" s="34"/>
      <c r="C25" s="37">
        <f>COUNTA(C24:C24)</f>
        <v>1</v>
      </c>
      <c r="D25" s="42">
        <f>SUM(D24:D24)</f>
        <v>5000</v>
      </c>
    </row>
    <row r="28" spans="1:4" ht="26.25" customHeight="1" x14ac:dyDescent="0.15">
      <c r="A28" s="27" t="s">
        <v>90</v>
      </c>
      <c r="D28" s="39" t="s">
        <v>12</v>
      </c>
    </row>
    <row r="29" spans="1:4" ht="20.25" customHeight="1" x14ac:dyDescent="0.15">
      <c r="A29" s="28" t="s">
        <v>3</v>
      </c>
      <c r="B29" s="32" t="s">
        <v>6</v>
      </c>
      <c r="C29" s="32" t="s">
        <v>16</v>
      </c>
      <c r="D29" s="40" t="s">
        <v>15</v>
      </c>
    </row>
    <row r="30" spans="1:4" ht="20.25" customHeight="1" x14ac:dyDescent="0.15">
      <c r="A30" s="57">
        <v>42187</v>
      </c>
      <c r="B30" s="33" t="s">
        <v>118</v>
      </c>
      <c r="C30" s="50" t="s">
        <v>249</v>
      </c>
      <c r="D30" s="41">
        <f>10800+5000</f>
        <v>15800</v>
      </c>
    </row>
    <row r="31" spans="1:4" ht="20.25" customHeight="1" x14ac:dyDescent="0.15">
      <c r="A31" s="30"/>
      <c r="B31" s="34"/>
      <c r="C31" s="37">
        <f>COUNTA(C30:C30)</f>
        <v>1</v>
      </c>
      <c r="D31" s="42">
        <f>SUM(D30:D30)</f>
        <v>15800</v>
      </c>
    </row>
    <row r="34" spans="1:4" ht="26.25" customHeight="1" x14ac:dyDescent="0.15">
      <c r="A34" s="27" t="s">
        <v>39</v>
      </c>
      <c r="C34" t="s">
        <v>165</v>
      </c>
      <c r="D34" s="39"/>
    </row>
    <row r="35" spans="1:4" ht="26.25" customHeight="1" x14ac:dyDescent="0.15">
      <c r="A35" s="27"/>
      <c r="D35" s="39"/>
    </row>
    <row r="36" spans="1:4" ht="12.75" customHeight="1" x14ac:dyDescent="0.15">
      <c r="A36" s="27"/>
      <c r="D36" s="39"/>
    </row>
    <row r="37" spans="1:4" ht="26.25" customHeight="1" x14ac:dyDescent="0.15">
      <c r="A37" s="27" t="s">
        <v>168</v>
      </c>
      <c r="D37" s="39" t="s">
        <v>12</v>
      </c>
    </row>
    <row r="38" spans="1:4" ht="20.25" customHeight="1" x14ac:dyDescent="0.15">
      <c r="A38" s="28" t="s">
        <v>3</v>
      </c>
      <c r="B38" s="32" t="s">
        <v>6</v>
      </c>
      <c r="C38" s="32" t="s">
        <v>16</v>
      </c>
      <c r="D38" s="40" t="s">
        <v>15</v>
      </c>
    </row>
    <row r="39" spans="1:4" ht="20.25" customHeight="1" x14ac:dyDescent="0.15">
      <c r="A39" s="57">
        <v>42260</v>
      </c>
      <c r="B39" s="33" t="s">
        <v>36</v>
      </c>
      <c r="C39" s="50" t="s">
        <v>132</v>
      </c>
      <c r="D39" s="41">
        <v>10000</v>
      </c>
    </row>
    <row r="40" spans="1:4" ht="20.25" customHeight="1" x14ac:dyDescent="0.15">
      <c r="A40" s="57">
        <v>42265</v>
      </c>
      <c r="B40" s="33" t="s">
        <v>36</v>
      </c>
      <c r="C40" s="50" t="s">
        <v>251</v>
      </c>
      <c r="D40" s="41">
        <v>5000</v>
      </c>
    </row>
    <row r="41" spans="1:4" ht="20.25" customHeight="1" x14ac:dyDescent="0.15">
      <c r="A41" s="93"/>
      <c r="B41" s="94"/>
      <c r="C41" s="96">
        <f>COUNTA(C39:C40)</f>
        <v>2</v>
      </c>
      <c r="D41" s="100">
        <f>SUM(D39:D40)</f>
        <v>15000</v>
      </c>
    </row>
    <row r="44" spans="1:4" ht="26.25" customHeight="1" x14ac:dyDescent="0.15">
      <c r="A44" s="27" t="s">
        <v>93</v>
      </c>
      <c r="C44" t="s">
        <v>165</v>
      </c>
      <c r="D44" s="39"/>
    </row>
    <row r="47" spans="1:4" ht="26.25" customHeight="1" x14ac:dyDescent="0.15">
      <c r="A47" s="27" t="s">
        <v>1</v>
      </c>
      <c r="D47" s="39" t="s">
        <v>12</v>
      </c>
    </row>
    <row r="48" spans="1:4" ht="20.25" customHeight="1" x14ac:dyDescent="0.15">
      <c r="A48" s="28" t="s">
        <v>3</v>
      </c>
      <c r="B48" s="32" t="s">
        <v>6</v>
      </c>
      <c r="C48" s="32" t="s">
        <v>16</v>
      </c>
      <c r="D48" s="40" t="s">
        <v>15</v>
      </c>
    </row>
    <row r="49" spans="1:4" ht="20.25" customHeight="1" x14ac:dyDescent="0.15">
      <c r="A49" s="57">
        <v>42319</v>
      </c>
      <c r="B49" s="33" t="s">
        <v>118</v>
      </c>
      <c r="C49" s="50" t="s">
        <v>256</v>
      </c>
      <c r="D49" s="41">
        <v>5000</v>
      </c>
    </row>
    <row r="50" spans="1:4" ht="20.25" customHeight="1" x14ac:dyDescent="0.15">
      <c r="A50" s="57">
        <v>42334</v>
      </c>
      <c r="B50" s="33" t="s">
        <v>36</v>
      </c>
      <c r="C50" s="50" t="s">
        <v>253</v>
      </c>
      <c r="D50" s="41">
        <v>10000</v>
      </c>
    </row>
    <row r="51" spans="1:4" ht="20.25" customHeight="1" x14ac:dyDescent="0.15">
      <c r="A51" s="57">
        <v>42335</v>
      </c>
      <c r="B51" s="33" t="s">
        <v>36</v>
      </c>
      <c r="C51" s="50" t="s">
        <v>254</v>
      </c>
      <c r="D51" s="41">
        <v>5000</v>
      </c>
    </row>
    <row r="52" spans="1:4" ht="20.25" customHeight="1" x14ac:dyDescent="0.15">
      <c r="A52" s="57">
        <v>42335</v>
      </c>
      <c r="B52" s="33" t="s">
        <v>118</v>
      </c>
      <c r="C52" s="50" t="s">
        <v>258</v>
      </c>
      <c r="D52" s="41">
        <v>15800</v>
      </c>
    </row>
    <row r="53" spans="1:4" ht="20.25" customHeight="1" x14ac:dyDescent="0.15">
      <c r="A53" s="57">
        <v>42335</v>
      </c>
      <c r="B53" s="33" t="s">
        <v>118</v>
      </c>
      <c r="C53" s="50" t="s">
        <v>257</v>
      </c>
      <c r="D53" s="41">
        <v>5000</v>
      </c>
    </row>
    <row r="54" spans="1:4" ht="20.25" customHeight="1" x14ac:dyDescent="0.15">
      <c r="A54" s="93"/>
      <c r="B54" s="94"/>
      <c r="C54" s="96">
        <f>COUNTA(C49:C53)</f>
        <v>5</v>
      </c>
      <c r="D54" s="100">
        <f>SUM(D49:D53)</f>
        <v>40800</v>
      </c>
    </row>
    <row r="57" spans="1:4" ht="26.25" customHeight="1" x14ac:dyDescent="0.15">
      <c r="A57" s="27" t="s">
        <v>7</v>
      </c>
      <c r="D57" s="39" t="s">
        <v>12</v>
      </c>
    </row>
    <row r="58" spans="1:4" ht="20.25" customHeight="1" x14ac:dyDescent="0.15">
      <c r="A58" s="28" t="s">
        <v>3</v>
      </c>
      <c r="B58" s="32" t="s">
        <v>6</v>
      </c>
      <c r="C58" s="32" t="s">
        <v>16</v>
      </c>
      <c r="D58" s="40" t="s">
        <v>15</v>
      </c>
    </row>
    <row r="59" spans="1:4" ht="20.25" customHeight="1" x14ac:dyDescent="0.15">
      <c r="A59" s="57">
        <v>42714</v>
      </c>
      <c r="B59" s="33" t="s">
        <v>36</v>
      </c>
      <c r="C59" s="50" t="s">
        <v>260</v>
      </c>
      <c r="D59" s="41">
        <v>5000</v>
      </c>
    </row>
    <row r="60" spans="1:4" ht="20.25" customHeight="1" x14ac:dyDescent="0.15">
      <c r="A60" s="57">
        <v>42722</v>
      </c>
      <c r="B60" s="33" t="s">
        <v>118</v>
      </c>
      <c r="C60" s="50" t="s">
        <v>259</v>
      </c>
      <c r="D60" s="41">
        <v>5000</v>
      </c>
    </row>
    <row r="61" spans="1:4" ht="20.25" customHeight="1" x14ac:dyDescent="0.15">
      <c r="A61" s="93"/>
      <c r="B61" s="94"/>
      <c r="C61" s="96">
        <f>COUNTA(C59:C60)</f>
        <v>2</v>
      </c>
      <c r="D61" s="100">
        <f>SUM(D59:D60)</f>
        <v>10000</v>
      </c>
    </row>
    <row r="64" spans="1:4" ht="26.25" customHeight="1" x14ac:dyDescent="0.15">
      <c r="A64" s="27" t="s">
        <v>263</v>
      </c>
      <c r="D64" s="39" t="s">
        <v>12</v>
      </c>
    </row>
    <row r="65" spans="1:4" ht="20.25" customHeight="1" x14ac:dyDescent="0.15">
      <c r="A65" s="28" t="s">
        <v>3</v>
      </c>
      <c r="B65" s="32" t="s">
        <v>6</v>
      </c>
      <c r="C65" s="32" t="s">
        <v>16</v>
      </c>
      <c r="D65" s="40" t="s">
        <v>15</v>
      </c>
    </row>
    <row r="66" spans="1:4" ht="20.25" customHeight="1" x14ac:dyDescent="0.15">
      <c r="A66" s="57">
        <v>42016</v>
      </c>
      <c r="B66" s="33" t="s">
        <v>36</v>
      </c>
      <c r="C66" s="50" t="s">
        <v>44</v>
      </c>
      <c r="D66" s="101">
        <v>15000</v>
      </c>
    </row>
    <row r="67" spans="1:4" ht="20.25" customHeight="1" x14ac:dyDescent="0.15">
      <c r="A67" s="57">
        <v>42017</v>
      </c>
      <c r="B67" s="33" t="s">
        <v>36</v>
      </c>
      <c r="C67" s="50" t="s">
        <v>264</v>
      </c>
      <c r="D67" s="101">
        <v>10000</v>
      </c>
    </row>
    <row r="68" spans="1:4" ht="20.25" customHeight="1" x14ac:dyDescent="0.15">
      <c r="A68" s="57">
        <v>42017</v>
      </c>
      <c r="B68" s="33" t="s">
        <v>36</v>
      </c>
      <c r="C68" s="50" t="s">
        <v>87</v>
      </c>
      <c r="D68" s="101">
        <v>10000</v>
      </c>
    </row>
    <row r="69" spans="1:4" ht="20.25" customHeight="1" x14ac:dyDescent="0.15">
      <c r="A69" s="57">
        <v>42389</v>
      </c>
      <c r="B69" s="33" t="s">
        <v>36</v>
      </c>
      <c r="C69" s="50" t="s">
        <v>266</v>
      </c>
      <c r="D69" s="41">
        <v>5000</v>
      </c>
    </row>
    <row r="70" spans="1:4" ht="20.25" customHeight="1" x14ac:dyDescent="0.15">
      <c r="A70" s="57">
        <v>42397</v>
      </c>
      <c r="B70" s="33" t="s">
        <v>36</v>
      </c>
      <c r="C70" s="50" t="s">
        <v>268</v>
      </c>
      <c r="D70" s="41">
        <v>3000</v>
      </c>
    </row>
    <row r="71" spans="1:4" ht="20.25" customHeight="1" x14ac:dyDescent="0.15">
      <c r="A71" s="93"/>
      <c r="B71" s="94"/>
      <c r="C71" s="96">
        <f>COUNTA(C66:C70)</f>
        <v>5</v>
      </c>
      <c r="D71" s="100">
        <f>SUM(D66:D70)</f>
        <v>43000</v>
      </c>
    </row>
    <row r="74" spans="1:4" ht="26.25" customHeight="1" x14ac:dyDescent="0.15">
      <c r="A74" s="27" t="s">
        <v>42</v>
      </c>
      <c r="D74" s="39" t="s">
        <v>12</v>
      </c>
    </row>
    <row r="75" spans="1:4" ht="20.25" customHeight="1" x14ac:dyDescent="0.15">
      <c r="A75" s="28" t="s">
        <v>3</v>
      </c>
      <c r="B75" s="32" t="s">
        <v>6</v>
      </c>
      <c r="C75" s="32" t="s">
        <v>16</v>
      </c>
      <c r="D75" s="40" t="s">
        <v>15</v>
      </c>
    </row>
    <row r="76" spans="1:4" ht="20.25" customHeight="1" x14ac:dyDescent="0.15">
      <c r="A76" s="57">
        <v>42407</v>
      </c>
      <c r="B76" s="33" t="s">
        <v>36</v>
      </c>
      <c r="C76" s="50" t="s">
        <v>270</v>
      </c>
      <c r="D76" s="101">
        <v>5000</v>
      </c>
    </row>
    <row r="77" spans="1:4" ht="20.25" customHeight="1" x14ac:dyDescent="0.15">
      <c r="A77" s="93"/>
      <c r="B77" s="94"/>
      <c r="C77" s="96">
        <f>COUNTA(C76:C76)</f>
        <v>1</v>
      </c>
      <c r="D77" s="100">
        <f>SUM(D76:D76)</f>
        <v>5000</v>
      </c>
    </row>
    <row r="80" spans="1:4" ht="26.25" customHeight="1" x14ac:dyDescent="0.15">
      <c r="A80" s="27" t="s">
        <v>145</v>
      </c>
      <c r="D80" s="39" t="s">
        <v>12</v>
      </c>
    </row>
    <row r="81" spans="1:4" ht="20.25" customHeight="1" x14ac:dyDescent="0.15">
      <c r="A81" s="28" t="s">
        <v>3</v>
      </c>
      <c r="B81" s="32" t="s">
        <v>6</v>
      </c>
      <c r="C81" s="32" t="s">
        <v>16</v>
      </c>
      <c r="D81" s="40" t="s">
        <v>15</v>
      </c>
    </row>
    <row r="82" spans="1:4" ht="20.25" customHeight="1" x14ac:dyDescent="0.15">
      <c r="A82" s="57">
        <v>42453</v>
      </c>
      <c r="B82" s="33" t="s">
        <v>118</v>
      </c>
      <c r="C82" s="50" t="s">
        <v>271</v>
      </c>
      <c r="D82" s="101">
        <v>15800</v>
      </c>
    </row>
    <row r="83" spans="1:4" ht="20.25" customHeight="1" x14ac:dyDescent="0.15">
      <c r="A83" s="57">
        <v>42458</v>
      </c>
      <c r="B83" s="33" t="s">
        <v>36</v>
      </c>
      <c r="C83" s="50" t="s">
        <v>269</v>
      </c>
      <c r="D83" s="101">
        <v>5000</v>
      </c>
    </row>
    <row r="84" spans="1:4" ht="20.25" customHeight="1" x14ac:dyDescent="0.15">
      <c r="A84" s="93"/>
      <c r="B84" s="94"/>
      <c r="C84" s="96">
        <f>COUNTA(C82:C83)</f>
        <v>2</v>
      </c>
      <c r="D84" s="100">
        <f>SUM(D82:D83)</f>
        <v>20800</v>
      </c>
    </row>
  </sheetData>
  <phoneticPr fontId="1"/>
  <pageMargins left="0.70866141732283472" right="0.70866141732283472" top="0.27559055118110237" bottom="0.27559055118110237" header="0.27559055118110237" footer="0.19685039370078741"/>
  <pageSetup paperSize="9" orientation="portrait" r:id="rId1"/>
  <rowBreaks count="1" manualBreakCount="1">
    <brk id="44" max="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7"/>
  <sheetViews>
    <sheetView showZeros="0" workbookViewId="0">
      <selection activeCell="D83" sqref="D83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>
      <c r="A1" s="1" t="s">
        <v>214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40000</v>
      </c>
      <c r="F4" s="15"/>
      <c r="G4" s="15"/>
      <c r="H4" s="21">
        <f t="shared" ref="H4:H16" si="0">SUM(B4:G4)</f>
        <v>40000</v>
      </c>
    </row>
    <row r="5" spans="1:8" ht="27" customHeight="1" x14ac:dyDescent="0.15">
      <c r="A5" s="4" t="s">
        <v>34</v>
      </c>
      <c r="B5" s="10"/>
      <c r="C5" s="16"/>
      <c r="D5" s="16"/>
      <c r="E5" s="16">
        <v>37000</v>
      </c>
      <c r="F5" s="16"/>
      <c r="G5" s="16"/>
      <c r="H5" s="22">
        <f t="shared" si="0"/>
        <v>37000</v>
      </c>
    </row>
    <row r="6" spans="1:8" ht="27.75" customHeight="1" x14ac:dyDescent="0.15">
      <c r="A6" s="5" t="s">
        <v>17</v>
      </c>
      <c r="B6" s="11"/>
      <c r="C6" s="17"/>
      <c r="D6" s="17">
        <v>5000</v>
      </c>
      <c r="E6" s="17"/>
      <c r="F6" s="17"/>
      <c r="G6" s="17"/>
      <c r="H6" s="21">
        <f t="shared" si="0"/>
        <v>5000</v>
      </c>
    </row>
    <row r="7" spans="1:8" ht="27" customHeight="1" x14ac:dyDescent="0.15">
      <c r="A7" s="4" t="s">
        <v>37</v>
      </c>
      <c r="B7" s="10"/>
      <c r="C7" s="16"/>
      <c r="D7" s="16">
        <v>15800</v>
      </c>
      <c r="E7" s="16"/>
      <c r="F7" s="16"/>
      <c r="G7" s="16"/>
      <c r="H7" s="22">
        <f t="shared" si="0"/>
        <v>15800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si="0"/>
        <v>0</v>
      </c>
    </row>
    <row r="9" spans="1:8" ht="26.25" customHeight="1" x14ac:dyDescent="0.15">
      <c r="A9" s="4" t="s">
        <v>40</v>
      </c>
      <c r="B9" s="10"/>
      <c r="C9" s="16"/>
      <c r="D9" s="16"/>
      <c r="E9" s="16">
        <v>15000</v>
      </c>
      <c r="F9" s="16"/>
      <c r="G9" s="16"/>
      <c r="H9" s="22">
        <f t="shared" si="0"/>
        <v>15000</v>
      </c>
    </row>
    <row r="10" spans="1:8" ht="27.75" customHeight="1" x14ac:dyDescent="0.15">
      <c r="A10" s="5" t="s">
        <v>46</v>
      </c>
      <c r="B10" s="11"/>
      <c r="C10" s="17"/>
      <c r="D10" s="17"/>
      <c r="E10" s="17"/>
      <c r="F10" s="17"/>
      <c r="G10" s="17"/>
      <c r="H10" s="21">
        <f t="shared" si="0"/>
        <v>0</v>
      </c>
    </row>
    <row r="11" spans="1:8" ht="27" customHeight="1" x14ac:dyDescent="0.15">
      <c r="A11" s="4" t="s">
        <v>31</v>
      </c>
      <c r="B11" s="10"/>
      <c r="C11" s="16"/>
      <c r="D11" s="16">
        <v>25800</v>
      </c>
      <c r="E11" s="16">
        <v>15000</v>
      </c>
      <c r="F11" s="16"/>
      <c r="G11" s="16"/>
      <c r="H11" s="22">
        <f t="shared" si="0"/>
        <v>40800</v>
      </c>
    </row>
    <row r="12" spans="1:8" ht="27.75" customHeight="1" x14ac:dyDescent="0.15">
      <c r="A12" s="5" t="s">
        <v>47</v>
      </c>
      <c r="B12" s="11"/>
      <c r="C12" s="17"/>
      <c r="D12" s="17">
        <v>5000</v>
      </c>
      <c r="E12" s="17">
        <v>5000</v>
      </c>
      <c r="F12" s="17"/>
      <c r="G12" s="17"/>
      <c r="H12" s="21">
        <f t="shared" si="0"/>
        <v>10000</v>
      </c>
    </row>
    <row r="13" spans="1:8" ht="27.75" customHeight="1" x14ac:dyDescent="0.15">
      <c r="A13" s="4" t="s">
        <v>50</v>
      </c>
      <c r="B13" s="10"/>
      <c r="C13" s="16"/>
      <c r="D13" s="16"/>
      <c r="E13" s="16">
        <v>43000</v>
      </c>
      <c r="F13" s="16"/>
      <c r="G13" s="16"/>
      <c r="H13" s="22">
        <f t="shared" si="0"/>
        <v>43000</v>
      </c>
    </row>
    <row r="14" spans="1:8" ht="27.75" customHeight="1" x14ac:dyDescent="0.15">
      <c r="A14" s="5" t="s">
        <v>57</v>
      </c>
      <c r="B14" s="11"/>
      <c r="C14" s="17"/>
      <c r="D14" s="17"/>
      <c r="E14" s="17">
        <v>5000</v>
      </c>
      <c r="F14" s="17"/>
      <c r="G14" s="17"/>
      <c r="H14" s="21">
        <f t="shared" si="0"/>
        <v>5000</v>
      </c>
    </row>
    <row r="15" spans="1:8" ht="27.75" customHeight="1" x14ac:dyDescent="0.15">
      <c r="A15" s="6" t="s">
        <v>24</v>
      </c>
      <c r="B15" s="12"/>
      <c r="C15" s="18"/>
      <c r="D15" s="18">
        <v>15800</v>
      </c>
      <c r="E15" s="18">
        <v>5000</v>
      </c>
      <c r="F15" s="18"/>
      <c r="G15" s="18"/>
      <c r="H15" s="54">
        <f t="shared" si="0"/>
        <v>20800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67400</v>
      </c>
      <c r="E16" s="13">
        <f t="shared" si="1"/>
        <v>165000</v>
      </c>
      <c r="F16" s="13">
        <f t="shared" si="1"/>
        <v>0</v>
      </c>
      <c r="G16" s="13">
        <f t="shared" si="1"/>
        <v>0</v>
      </c>
      <c r="H16" s="25">
        <f t="shared" si="0"/>
        <v>232400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5"/>
  <sheetViews>
    <sheetView topLeftCell="A19" zoomScale="115" zoomScaleNormal="115" workbookViewId="0">
      <selection activeCell="B42" sqref="B42"/>
    </sheetView>
  </sheetViews>
  <sheetFormatPr defaultRowHeight="13.5" x14ac:dyDescent="0.15"/>
  <cols>
    <col min="1" max="1" width="10.5" customWidth="1"/>
    <col min="3" max="3" width="51.375" customWidth="1"/>
    <col min="4" max="4" width="16.25" customWidth="1"/>
  </cols>
  <sheetData>
    <row r="1" spans="1:4" ht="31.5" customHeight="1" x14ac:dyDescent="0.15">
      <c r="A1" s="1" t="s">
        <v>209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57">
        <v>41366</v>
      </c>
      <c r="B4" s="33" t="s">
        <v>36</v>
      </c>
      <c r="C4" s="50" t="s">
        <v>29</v>
      </c>
      <c r="D4" s="41">
        <v>5500</v>
      </c>
    </row>
    <row r="5" spans="1:4" ht="20.25" customHeight="1" x14ac:dyDescent="0.15">
      <c r="A5" s="57">
        <v>41740</v>
      </c>
      <c r="B5" s="33" t="s">
        <v>36</v>
      </c>
      <c r="C5" s="50" t="s">
        <v>152</v>
      </c>
      <c r="D5" s="41">
        <v>5000</v>
      </c>
    </row>
    <row r="6" spans="1:4" ht="20.25" customHeight="1" x14ac:dyDescent="0.15">
      <c r="A6" s="57">
        <v>41379</v>
      </c>
      <c r="B6" s="33" t="s">
        <v>36</v>
      </c>
      <c r="C6" s="50" t="s">
        <v>186</v>
      </c>
      <c r="D6" s="41">
        <v>6000</v>
      </c>
    </row>
    <row r="7" spans="1:4" ht="20.25" customHeight="1" x14ac:dyDescent="0.15">
      <c r="A7" s="57">
        <v>41745</v>
      </c>
      <c r="B7" s="33" t="s">
        <v>36</v>
      </c>
      <c r="C7" s="50" t="s">
        <v>210</v>
      </c>
      <c r="D7" s="41">
        <v>5000</v>
      </c>
    </row>
    <row r="8" spans="1:4" ht="20.25" customHeight="1" x14ac:dyDescent="0.15">
      <c r="A8" s="30"/>
      <c r="B8" s="34"/>
      <c r="C8" s="37">
        <f>COUNTA(C4:C7)</f>
        <v>4</v>
      </c>
      <c r="D8" s="42">
        <f>SUM(D4:D7)</f>
        <v>21500</v>
      </c>
    </row>
    <row r="10" spans="1:4" ht="26.25" customHeight="1" x14ac:dyDescent="0.15">
      <c r="A10" s="27" t="s">
        <v>56</v>
      </c>
      <c r="D10" s="39" t="s">
        <v>12</v>
      </c>
    </row>
    <row r="11" spans="1:4" ht="20.25" customHeight="1" x14ac:dyDescent="0.15">
      <c r="A11" s="28" t="s">
        <v>3</v>
      </c>
      <c r="B11" s="32" t="s">
        <v>6</v>
      </c>
      <c r="C11" s="32" t="s">
        <v>16</v>
      </c>
      <c r="D11" s="40" t="s">
        <v>15</v>
      </c>
    </row>
    <row r="12" spans="1:4" ht="20.25" customHeight="1" x14ac:dyDescent="0.15">
      <c r="A12" s="57">
        <v>41409</v>
      </c>
      <c r="B12" s="33" t="s">
        <v>36</v>
      </c>
      <c r="C12" s="50" t="s">
        <v>217</v>
      </c>
      <c r="D12" s="41">
        <v>7000</v>
      </c>
    </row>
    <row r="13" spans="1:4" ht="21" customHeight="1" x14ac:dyDescent="0.15">
      <c r="A13" s="57">
        <v>41778</v>
      </c>
      <c r="B13" s="33" t="s">
        <v>118</v>
      </c>
      <c r="C13" s="50" t="s">
        <v>171</v>
      </c>
      <c r="D13" s="41">
        <v>17960</v>
      </c>
    </row>
    <row r="14" spans="1:4" ht="20.25" customHeight="1" x14ac:dyDescent="0.15">
      <c r="A14" s="57">
        <v>41779</v>
      </c>
      <c r="B14" s="33" t="s">
        <v>36</v>
      </c>
      <c r="C14" s="104" t="s">
        <v>215</v>
      </c>
      <c r="D14" s="41">
        <v>5000</v>
      </c>
    </row>
    <row r="15" spans="1:4" ht="20.25" customHeight="1" x14ac:dyDescent="0.15">
      <c r="A15" s="57">
        <v>41779</v>
      </c>
      <c r="B15" s="33" t="s">
        <v>36</v>
      </c>
      <c r="C15" s="49" t="s">
        <v>213</v>
      </c>
      <c r="D15" s="41">
        <v>5000</v>
      </c>
    </row>
    <row r="16" spans="1:4" ht="27.75" customHeight="1" x14ac:dyDescent="0.15">
      <c r="A16" s="57">
        <v>41415</v>
      </c>
      <c r="B16" s="33" t="s">
        <v>36</v>
      </c>
      <c r="C16" s="50" t="s">
        <v>212</v>
      </c>
      <c r="D16" s="41">
        <v>10000</v>
      </c>
    </row>
    <row r="17" spans="1:4" ht="27.75" customHeight="1" x14ac:dyDescent="0.15">
      <c r="A17" s="57">
        <v>41785</v>
      </c>
      <c r="B17" s="33" t="s">
        <v>36</v>
      </c>
      <c r="C17" s="50" t="s">
        <v>216</v>
      </c>
      <c r="D17" s="41">
        <v>5000</v>
      </c>
    </row>
    <row r="18" spans="1:4" ht="20.25" customHeight="1" x14ac:dyDescent="0.15">
      <c r="A18" s="57">
        <v>41423</v>
      </c>
      <c r="B18" s="33" t="s">
        <v>36</v>
      </c>
      <c r="C18" s="50" t="s">
        <v>28</v>
      </c>
      <c r="D18" s="41">
        <v>5000</v>
      </c>
    </row>
    <row r="19" spans="1:4" ht="20.25" customHeight="1" x14ac:dyDescent="0.15">
      <c r="A19" s="30"/>
      <c r="B19" s="34"/>
      <c r="C19" s="37">
        <f>COUNTA(C12:C18)</f>
        <v>7</v>
      </c>
      <c r="D19" s="42">
        <f>SUM(D12:D18)</f>
        <v>54960</v>
      </c>
    </row>
    <row r="21" spans="1:4" ht="26.25" customHeight="1" x14ac:dyDescent="0.15">
      <c r="A21" s="27" t="s">
        <v>80</v>
      </c>
      <c r="D21" s="39" t="s">
        <v>12</v>
      </c>
    </row>
    <row r="22" spans="1:4" x14ac:dyDescent="0.15">
      <c r="A22" s="28" t="s">
        <v>3</v>
      </c>
      <c r="B22" s="32" t="s">
        <v>6</v>
      </c>
      <c r="C22" s="32" t="s">
        <v>16</v>
      </c>
      <c r="D22" s="40" t="s">
        <v>15</v>
      </c>
    </row>
    <row r="23" spans="1:4" ht="20.25" customHeight="1" x14ac:dyDescent="0.15">
      <c r="A23" s="57">
        <v>41447</v>
      </c>
      <c r="B23" s="33" t="s">
        <v>36</v>
      </c>
      <c r="C23" s="50" t="s">
        <v>110</v>
      </c>
      <c r="D23" s="41">
        <v>5000</v>
      </c>
    </row>
    <row r="24" spans="1:4" x14ac:dyDescent="0.15">
      <c r="A24" s="30"/>
      <c r="B24" s="34"/>
      <c r="C24" s="37">
        <f>COUNTA(C23:C23)</f>
        <v>1</v>
      </c>
      <c r="D24" s="42">
        <f>SUM(D23:D23)</f>
        <v>5000</v>
      </c>
    </row>
    <row r="26" spans="1:4" ht="25.5" customHeight="1" x14ac:dyDescent="0.15">
      <c r="A26" s="102" t="s">
        <v>197</v>
      </c>
    </row>
    <row r="27" spans="1:4" ht="13.5" customHeight="1" x14ac:dyDescent="0.15"/>
    <row r="28" spans="1:4" ht="25.5" customHeight="1" x14ac:dyDescent="0.15">
      <c r="A28" s="102" t="s">
        <v>43</v>
      </c>
    </row>
    <row r="30" spans="1:4" ht="26.25" customHeight="1" x14ac:dyDescent="0.15">
      <c r="A30" s="27" t="s">
        <v>168</v>
      </c>
      <c r="D30" s="39" t="s">
        <v>12</v>
      </c>
    </row>
    <row r="31" spans="1:4" x14ac:dyDescent="0.15">
      <c r="A31" s="28" t="s">
        <v>3</v>
      </c>
      <c r="B31" s="32" t="s">
        <v>6</v>
      </c>
      <c r="C31" s="32" t="s">
        <v>16</v>
      </c>
      <c r="D31" s="40" t="s">
        <v>15</v>
      </c>
    </row>
    <row r="32" spans="1:4" ht="20.25" customHeight="1" x14ac:dyDescent="0.15">
      <c r="A32" s="57">
        <v>41906</v>
      </c>
      <c r="B32" s="33" t="s">
        <v>118</v>
      </c>
      <c r="C32" s="50" t="s">
        <v>109</v>
      </c>
      <c r="D32" s="41">
        <f>5000+16200</f>
        <v>21200</v>
      </c>
    </row>
    <row r="33" spans="1:4" x14ac:dyDescent="0.15">
      <c r="A33" s="30"/>
      <c r="B33" s="34"/>
      <c r="C33" s="37">
        <f>COUNTA(C32:C32)</f>
        <v>1</v>
      </c>
      <c r="D33" s="42">
        <f>SUM(D32:D32)</f>
        <v>21200</v>
      </c>
    </row>
    <row r="35" spans="1:4" ht="26.25" customHeight="1" x14ac:dyDescent="0.15">
      <c r="A35" s="27" t="s">
        <v>219</v>
      </c>
      <c r="D35" s="39" t="s">
        <v>12</v>
      </c>
    </row>
    <row r="36" spans="1:4" x14ac:dyDescent="0.15">
      <c r="A36" s="28" t="s">
        <v>3</v>
      </c>
      <c r="B36" s="32" t="s">
        <v>6</v>
      </c>
      <c r="C36" s="32" t="s">
        <v>16</v>
      </c>
      <c r="D36" s="40" t="s">
        <v>15</v>
      </c>
    </row>
    <row r="37" spans="1:4" ht="20.25" customHeight="1" x14ac:dyDescent="0.15">
      <c r="A37" s="57">
        <v>41913</v>
      </c>
      <c r="B37" s="33" t="s">
        <v>36</v>
      </c>
      <c r="C37" s="50" t="s">
        <v>220</v>
      </c>
      <c r="D37" s="41">
        <v>6000</v>
      </c>
    </row>
    <row r="38" spans="1:4" x14ac:dyDescent="0.15">
      <c r="A38" s="30"/>
      <c r="B38" s="34"/>
      <c r="C38" s="37">
        <f>COUNTA(C37:C37)</f>
        <v>1</v>
      </c>
      <c r="D38" s="42">
        <f>SUM(D37:D37)</f>
        <v>6000</v>
      </c>
    </row>
    <row r="40" spans="1:4" ht="26.25" customHeight="1" x14ac:dyDescent="0.15">
      <c r="A40" s="27" t="s">
        <v>221</v>
      </c>
      <c r="D40" s="39" t="s">
        <v>12</v>
      </c>
    </row>
    <row r="41" spans="1:4" x14ac:dyDescent="0.15">
      <c r="A41" s="28" t="s">
        <v>3</v>
      </c>
      <c r="B41" s="32" t="s">
        <v>6</v>
      </c>
      <c r="C41" s="32" t="s">
        <v>16</v>
      </c>
      <c r="D41" s="40" t="s">
        <v>15</v>
      </c>
    </row>
    <row r="42" spans="1:4" ht="20.25" customHeight="1" x14ac:dyDescent="0.15">
      <c r="A42" s="58">
        <v>41948</v>
      </c>
      <c r="B42" s="33" t="s">
        <v>118</v>
      </c>
      <c r="C42" s="72" t="s">
        <v>222</v>
      </c>
      <c r="D42" s="41">
        <v>5000</v>
      </c>
    </row>
    <row r="43" spans="1:4" ht="20.25" customHeight="1" x14ac:dyDescent="0.15">
      <c r="A43" s="103">
        <v>41956</v>
      </c>
      <c r="B43" s="33" t="s">
        <v>36</v>
      </c>
      <c r="C43" s="49" t="s">
        <v>223</v>
      </c>
      <c r="D43" s="89">
        <v>10000</v>
      </c>
    </row>
    <row r="44" spans="1:4" x14ac:dyDescent="0.15">
      <c r="A44" s="30"/>
      <c r="B44" s="34"/>
      <c r="C44" s="37">
        <f>COUNTA(C42:C43)</f>
        <v>2</v>
      </c>
      <c r="D44" s="42">
        <f>SUM(D42:D43)</f>
        <v>15000</v>
      </c>
    </row>
    <row r="46" spans="1:4" ht="26.25" customHeight="1" x14ac:dyDescent="0.15">
      <c r="A46" s="27" t="s">
        <v>224</v>
      </c>
      <c r="D46" s="39" t="s">
        <v>12</v>
      </c>
    </row>
    <row r="47" spans="1:4" x14ac:dyDescent="0.15">
      <c r="A47" s="28" t="s">
        <v>3</v>
      </c>
      <c r="B47" s="32" t="s">
        <v>6</v>
      </c>
      <c r="C47" s="32" t="s">
        <v>16</v>
      </c>
      <c r="D47" s="40" t="s">
        <v>15</v>
      </c>
    </row>
    <row r="48" spans="1:4" ht="20.25" customHeight="1" x14ac:dyDescent="0.15">
      <c r="A48" s="58">
        <v>42342</v>
      </c>
      <c r="B48" s="33" t="s">
        <v>36</v>
      </c>
      <c r="C48" s="36" t="s">
        <v>225</v>
      </c>
      <c r="D48" s="41">
        <v>5000</v>
      </c>
    </row>
    <row r="49" spans="1:4" ht="20.25" customHeight="1" x14ac:dyDescent="0.15">
      <c r="A49" s="58">
        <v>42348</v>
      </c>
      <c r="B49" s="33" t="s">
        <v>36</v>
      </c>
      <c r="C49" s="72" t="s">
        <v>226</v>
      </c>
      <c r="D49" s="41">
        <v>5000</v>
      </c>
    </row>
    <row r="50" spans="1:4" x14ac:dyDescent="0.15">
      <c r="A50" s="30"/>
      <c r="B50" s="34"/>
      <c r="C50" s="37">
        <f>COUNTA(C48:C49)</f>
        <v>2</v>
      </c>
      <c r="D50" s="42">
        <f>SUM(D48:D49)</f>
        <v>10000</v>
      </c>
    </row>
    <row r="52" spans="1:4" ht="26.25" customHeight="1" x14ac:dyDescent="0.15">
      <c r="A52" s="27" t="s">
        <v>133</v>
      </c>
      <c r="D52" s="39" t="s">
        <v>12</v>
      </c>
    </row>
    <row r="53" spans="1:4" x14ac:dyDescent="0.15">
      <c r="A53" s="28" t="s">
        <v>3</v>
      </c>
      <c r="B53" s="32" t="s">
        <v>6</v>
      </c>
      <c r="C53" s="32" t="s">
        <v>16</v>
      </c>
      <c r="D53" s="40" t="s">
        <v>15</v>
      </c>
    </row>
    <row r="54" spans="1:4" ht="20.25" customHeight="1" x14ac:dyDescent="0.15">
      <c r="A54" s="58">
        <v>42013</v>
      </c>
      <c r="B54" s="33" t="s">
        <v>36</v>
      </c>
      <c r="C54" s="36" t="s">
        <v>227</v>
      </c>
      <c r="D54" s="41">
        <v>10000</v>
      </c>
    </row>
    <row r="55" spans="1:4" ht="20.25" customHeight="1" x14ac:dyDescent="0.15">
      <c r="A55" s="58">
        <v>42017</v>
      </c>
      <c r="B55" s="33" t="s">
        <v>36</v>
      </c>
      <c r="C55" s="105" t="s">
        <v>71</v>
      </c>
      <c r="D55" s="41">
        <v>15000</v>
      </c>
    </row>
    <row r="56" spans="1:4" ht="20.25" customHeight="1" x14ac:dyDescent="0.15">
      <c r="A56" s="58">
        <v>42020</v>
      </c>
      <c r="B56" s="33" t="s">
        <v>36</v>
      </c>
      <c r="C56" s="36" t="s">
        <v>166</v>
      </c>
      <c r="D56" s="41">
        <v>10000</v>
      </c>
    </row>
    <row r="57" spans="1:4" ht="20.25" customHeight="1" x14ac:dyDescent="0.15">
      <c r="A57" s="58">
        <v>42024</v>
      </c>
      <c r="B57" s="33" t="s">
        <v>36</v>
      </c>
      <c r="C57" s="36" t="s">
        <v>230</v>
      </c>
      <c r="D57" s="41">
        <v>5000</v>
      </c>
    </row>
    <row r="58" spans="1:4" ht="20.25" customHeight="1" x14ac:dyDescent="0.15">
      <c r="A58" s="58">
        <v>42026</v>
      </c>
      <c r="B58" s="33" t="s">
        <v>36</v>
      </c>
      <c r="C58" s="36" t="s">
        <v>9</v>
      </c>
      <c r="D58" s="41">
        <v>3000</v>
      </c>
    </row>
    <row r="59" spans="1:4" ht="20.25" customHeight="1" x14ac:dyDescent="0.15">
      <c r="A59" s="58">
        <v>42029</v>
      </c>
      <c r="B59" s="33" t="s">
        <v>36</v>
      </c>
      <c r="C59" s="36" t="s">
        <v>233</v>
      </c>
      <c r="D59" s="41">
        <v>5000</v>
      </c>
    </row>
    <row r="60" spans="1:4" x14ac:dyDescent="0.15">
      <c r="A60" s="30"/>
      <c r="B60" s="34"/>
      <c r="C60" s="37">
        <f>COUNTA(C54:C59)</f>
        <v>6</v>
      </c>
      <c r="D60" s="42">
        <f>SUM(D54:D59)</f>
        <v>48000</v>
      </c>
    </row>
    <row r="62" spans="1:4" ht="26.25" customHeight="1" x14ac:dyDescent="0.15">
      <c r="A62" s="27" t="s">
        <v>42</v>
      </c>
      <c r="D62" s="39" t="s">
        <v>12</v>
      </c>
    </row>
    <row r="63" spans="1:4" x14ac:dyDescent="0.15">
      <c r="A63" s="28" t="s">
        <v>3</v>
      </c>
      <c r="B63" s="32" t="s">
        <v>6</v>
      </c>
      <c r="C63" s="32" t="s">
        <v>16</v>
      </c>
      <c r="D63" s="40" t="s">
        <v>15</v>
      </c>
    </row>
    <row r="64" spans="1:4" ht="20.25" customHeight="1" x14ac:dyDescent="0.15">
      <c r="A64" s="58">
        <v>42036</v>
      </c>
      <c r="B64" s="33" t="s">
        <v>118</v>
      </c>
      <c r="C64" s="36" t="s">
        <v>194</v>
      </c>
      <c r="D64" s="41">
        <v>5000</v>
      </c>
    </row>
    <row r="65" spans="1:4" ht="20.25" customHeight="1" x14ac:dyDescent="0.15">
      <c r="A65" s="58">
        <v>42041</v>
      </c>
      <c r="B65" s="33" t="s">
        <v>4</v>
      </c>
      <c r="C65" s="36" t="s">
        <v>125</v>
      </c>
      <c r="D65" s="41">
        <v>1000</v>
      </c>
    </row>
    <row r="66" spans="1:4" ht="20.25" customHeight="1" x14ac:dyDescent="0.15">
      <c r="A66" s="58">
        <v>42044</v>
      </c>
      <c r="B66" s="33" t="s">
        <v>36</v>
      </c>
      <c r="C66" s="36" t="s">
        <v>175</v>
      </c>
      <c r="D66" s="41">
        <v>5000</v>
      </c>
    </row>
    <row r="67" spans="1:4" ht="20.25" customHeight="1" x14ac:dyDescent="0.15">
      <c r="A67" s="58">
        <v>42045</v>
      </c>
      <c r="B67" s="33" t="s">
        <v>4</v>
      </c>
      <c r="C67" s="36" t="s">
        <v>149</v>
      </c>
      <c r="D67" s="41">
        <v>3240</v>
      </c>
    </row>
    <row r="68" spans="1:4" ht="20.25" customHeight="1" x14ac:dyDescent="0.15">
      <c r="A68" s="58">
        <v>42050</v>
      </c>
      <c r="B68" s="33" t="s">
        <v>118</v>
      </c>
      <c r="C68" s="36" t="s">
        <v>235</v>
      </c>
      <c r="D68" s="41">
        <v>15260</v>
      </c>
    </row>
    <row r="69" spans="1:4" x14ac:dyDescent="0.15">
      <c r="A69" s="30"/>
      <c r="B69" s="34"/>
      <c r="C69" s="37">
        <f>COUNTA(C64:C68)</f>
        <v>5</v>
      </c>
      <c r="D69" s="42">
        <f>SUM(D64:D68)</f>
        <v>29500</v>
      </c>
    </row>
    <row r="71" spans="1:4" ht="26.25" customHeight="1" x14ac:dyDescent="0.15">
      <c r="A71" s="27" t="s">
        <v>145</v>
      </c>
      <c r="D71" s="39" t="s">
        <v>12</v>
      </c>
    </row>
    <row r="72" spans="1:4" x14ac:dyDescent="0.15">
      <c r="A72" s="28" t="s">
        <v>3</v>
      </c>
      <c r="B72" s="32" t="s">
        <v>6</v>
      </c>
      <c r="C72" s="32" t="s">
        <v>16</v>
      </c>
      <c r="D72" s="40" t="s">
        <v>15</v>
      </c>
    </row>
    <row r="73" spans="1:4" ht="20.25" customHeight="1" x14ac:dyDescent="0.15">
      <c r="A73" s="58">
        <v>42078</v>
      </c>
      <c r="B73" s="33" t="s">
        <v>36</v>
      </c>
      <c r="C73" s="49" t="s">
        <v>200</v>
      </c>
      <c r="D73" s="41">
        <v>5000</v>
      </c>
    </row>
    <row r="74" spans="1:4" ht="20.25" customHeight="1" x14ac:dyDescent="0.15">
      <c r="A74" s="58">
        <v>42093</v>
      </c>
      <c r="B74" s="33" t="s">
        <v>36</v>
      </c>
      <c r="C74" s="49" t="s">
        <v>237</v>
      </c>
      <c r="D74" s="41">
        <v>5000</v>
      </c>
    </row>
    <row r="75" spans="1:4" x14ac:dyDescent="0.15">
      <c r="A75" s="30"/>
      <c r="B75" s="34"/>
      <c r="C75" s="37">
        <f>COUNTA(C73:C74)</f>
        <v>2</v>
      </c>
      <c r="D75" s="42">
        <f>SUM(D73:D74)</f>
        <v>10000</v>
      </c>
    </row>
  </sheetData>
  <phoneticPr fontId="1"/>
  <pageMargins left="0.70866141732283472" right="0.70866141732283472" top="0.27559055118110237" bottom="0.27559055118110237" header="0.27559055118110237" footer="0.19685039370078741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7"/>
  <sheetViews>
    <sheetView showZeros="0" workbookViewId="0">
      <selection activeCell="F80" sqref="F80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>
      <c r="A1" s="1" t="s">
        <v>209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21500</v>
      </c>
      <c r="F4" s="15"/>
      <c r="G4" s="15"/>
      <c r="H4" s="21">
        <f>SUM(B4:G4)</f>
        <v>21500</v>
      </c>
    </row>
    <row r="5" spans="1:8" ht="27" customHeight="1" x14ac:dyDescent="0.15">
      <c r="A5" s="4" t="s">
        <v>34</v>
      </c>
      <c r="B5" s="10"/>
      <c r="C5" s="16"/>
      <c r="D5" s="16">
        <v>17960</v>
      </c>
      <c r="E5" s="16">
        <v>37000</v>
      </c>
      <c r="F5" s="16"/>
      <c r="G5" s="16"/>
      <c r="H5" s="22">
        <f>SUM(B5:G5)</f>
        <v>54960</v>
      </c>
    </row>
    <row r="6" spans="1:8" ht="27.75" customHeight="1" x14ac:dyDescent="0.15">
      <c r="A6" s="5" t="s">
        <v>17</v>
      </c>
      <c r="B6" s="11"/>
      <c r="C6" s="17"/>
      <c r="D6" s="17"/>
      <c r="E6" s="17">
        <v>5000</v>
      </c>
      <c r="F6" s="17"/>
      <c r="G6" s="17"/>
      <c r="H6" s="21">
        <f>SUM(B6:G6)</f>
        <v>5000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2">
        <v>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ref="H8:H16" si="0">SUM(B8:G8)</f>
        <v>0</v>
      </c>
    </row>
    <row r="9" spans="1:8" ht="26.25" customHeight="1" x14ac:dyDescent="0.15">
      <c r="A9" s="4" t="s">
        <v>40</v>
      </c>
      <c r="B9" s="10"/>
      <c r="C9" s="16"/>
      <c r="D9" s="16">
        <f>16200+5000</f>
        <v>21200</v>
      </c>
      <c r="E9" s="16"/>
      <c r="F9" s="16"/>
      <c r="G9" s="16"/>
      <c r="H9" s="22">
        <f t="shared" si="0"/>
        <v>21200</v>
      </c>
    </row>
    <row r="10" spans="1:8" ht="27.75" customHeight="1" x14ac:dyDescent="0.15">
      <c r="A10" s="5" t="s">
        <v>46</v>
      </c>
      <c r="B10" s="11"/>
      <c r="C10" s="17"/>
      <c r="D10" s="17"/>
      <c r="E10" s="17">
        <v>6000</v>
      </c>
      <c r="F10" s="17"/>
      <c r="G10" s="17"/>
      <c r="H10" s="21">
        <f t="shared" si="0"/>
        <v>6000</v>
      </c>
    </row>
    <row r="11" spans="1:8" ht="27" customHeight="1" x14ac:dyDescent="0.15">
      <c r="A11" s="4" t="s">
        <v>31</v>
      </c>
      <c r="B11" s="10"/>
      <c r="C11" s="16"/>
      <c r="D11" s="16">
        <v>5000</v>
      </c>
      <c r="E11" s="16">
        <v>10000</v>
      </c>
      <c r="F11" s="16"/>
      <c r="G11" s="16"/>
      <c r="H11" s="22">
        <f t="shared" si="0"/>
        <v>15000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10000</v>
      </c>
      <c r="F12" s="17"/>
      <c r="G12" s="17"/>
      <c r="H12" s="21">
        <f t="shared" si="0"/>
        <v>10000</v>
      </c>
    </row>
    <row r="13" spans="1:8" ht="27.75" customHeight="1" x14ac:dyDescent="0.15">
      <c r="A13" s="4" t="s">
        <v>50</v>
      </c>
      <c r="B13" s="10"/>
      <c r="C13" s="16"/>
      <c r="D13" s="16"/>
      <c r="E13" s="16">
        <v>48000</v>
      </c>
      <c r="F13" s="16"/>
      <c r="G13" s="16"/>
      <c r="H13" s="22">
        <f t="shared" si="0"/>
        <v>48000</v>
      </c>
    </row>
    <row r="14" spans="1:8" ht="27.75" customHeight="1" x14ac:dyDescent="0.15">
      <c r="A14" s="5" t="s">
        <v>57</v>
      </c>
      <c r="B14" s="11"/>
      <c r="C14" s="17"/>
      <c r="D14" s="17">
        <v>20260</v>
      </c>
      <c r="E14" s="17">
        <v>5000</v>
      </c>
      <c r="F14" s="17"/>
      <c r="G14" s="17">
        <v>4240</v>
      </c>
      <c r="H14" s="21">
        <f t="shared" si="0"/>
        <v>29500</v>
      </c>
    </row>
    <row r="15" spans="1:8" ht="27.75" customHeight="1" x14ac:dyDescent="0.15">
      <c r="A15" s="6" t="s">
        <v>24</v>
      </c>
      <c r="B15" s="12"/>
      <c r="C15" s="18"/>
      <c r="D15" s="18"/>
      <c r="E15" s="18">
        <v>10000</v>
      </c>
      <c r="F15" s="18"/>
      <c r="G15" s="18"/>
      <c r="H15" s="54">
        <f t="shared" si="0"/>
        <v>10000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64420</v>
      </c>
      <c r="E16" s="13">
        <f t="shared" si="1"/>
        <v>152500</v>
      </c>
      <c r="F16" s="13">
        <f t="shared" si="1"/>
        <v>0</v>
      </c>
      <c r="G16" s="13">
        <f t="shared" si="1"/>
        <v>4240</v>
      </c>
      <c r="H16" s="25">
        <f t="shared" si="0"/>
        <v>221160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72"/>
  <sheetViews>
    <sheetView topLeftCell="A40" zoomScale="115" zoomScaleNormal="115" workbookViewId="0">
      <selection activeCell="C59" sqref="C59"/>
    </sheetView>
  </sheetViews>
  <sheetFormatPr defaultRowHeight="13.5" x14ac:dyDescent="0.15"/>
  <cols>
    <col min="1" max="1" width="10.5" customWidth="1"/>
    <col min="3" max="3" width="50.5" bestFit="1" customWidth="1"/>
    <col min="4" max="4" width="16.25" customWidth="1"/>
  </cols>
  <sheetData>
    <row r="1" spans="1:4" ht="31.5" customHeight="1" x14ac:dyDescent="0.15">
      <c r="A1" s="1" t="s">
        <v>11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57">
        <v>41366</v>
      </c>
      <c r="B4" s="33" t="s">
        <v>36</v>
      </c>
      <c r="C4" s="50" t="s">
        <v>184</v>
      </c>
      <c r="D4" s="41">
        <v>5000</v>
      </c>
    </row>
    <row r="5" spans="1:4" ht="20.25" customHeight="1" x14ac:dyDescent="0.15">
      <c r="A5" s="57">
        <v>41376</v>
      </c>
      <c r="B5" s="33" t="s">
        <v>36</v>
      </c>
      <c r="C5" s="50" t="s">
        <v>152</v>
      </c>
      <c r="D5" s="41">
        <v>5000</v>
      </c>
    </row>
    <row r="6" spans="1:4" ht="20.25" customHeight="1" x14ac:dyDescent="0.15">
      <c r="A6" s="57">
        <v>41379</v>
      </c>
      <c r="B6" s="33" t="s">
        <v>36</v>
      </c>
      <c r="C6" s="50" t="s">
        <v>186</v>
      </c>
      <c r="D6" s="41">
        <v>5000</v>
      </c>
    </row>
    <row r="7" spans="1:4" ht="20.25" customHeight="1" x14ac:dyDescent="0.15">
      <c r="A7" s="57">
        <v>41383</v>
      </c>
      <c r="B7" s="33" t="s">
        <v>36</v>
      </c>
      <c r="C7" s="50" t="s">
        <v>153</v>
      </c>
      <c r="D7" s="41">
        <v>10000</v>
      </c>
    </row>
    <row r="8" spans="1:4" ht="20.25" customHeight="1" x14ac:dyDescent="0.15">
      <c r="A8" s="57">
        <v>41388</v>
      </c>
      <c r="B8" s="33" t="s">
        <v>36</v>
      </c>
      <c r="C8" s="50" t="s">
        <v>187</v>
      </c>
      <c r="D8" s="41">
        <v>5000</v>
      </c>
    </row>
    <row r="9" spans="1:4" ht="20.25" customHeight="1" x14ac:dyDescent="0.15">
      <c r="A9" s="30"/>
      <c r="B9" s="34"/>
      <c r="C9" s="37">
        <f>COUNTA(C4:C8)</f>
        <v>5</v>
      </c>
      <c r="D9" s="42">
        <f>SUM(D4:D8)</f>
        <v>30000</v>
      </c>
    </row>
    <row r="11" spans="1:4" ht="26.25" customHeight="1" x14ac:dyDescent="0.15">
      <c r="A11" s="27" t="s">
        <v>56</v>
      </c>
      <c r="D11" s="39" t="s">
        <v>12</v>
      </c>
    </row>
    <row r="12" spans="1:4" ht="20.25" customHeight="1" x14ac:dyDescent="0.15">
      <c r="A12" s="28" t="s">
        <v>3</v>
      </c>
      <c r="B12" s="32" t="s">
        <v>6</v>
      </c>
      <c r="C12" s="32" t="s">
        <v>16</v>
      </c>
      <c r="D12" s="40" t="s">
        <v>15</v>
      </c>
    </row>
    <row r="13" spans="1:4" ht="30" customHeight="1" x14ac:dyDescent="0.15">
      <c r="A13" s="57">
        <v>41410</v>
      </c>
      <c r="B13" s="33" t="s">
        <v>36</v>
      </c>
      <c r="C13" s="50" t="s">
        <v>191</v>
      </c>
      <c r="D13" s="41">
        <v>5000</v>
      </c>
    </row>
    <row r="14" spans="1:4" ht="26.25" customHeight="1" x14ac:dyDescent="0.15">
      <c r="A14" s="57">
        <v>41415</v>
      </c>
      <c r="B14" s="33" t="s">
        <v>36</v>
      </c>
      <c r="C14" s="50" t="s">
        <v>188</v>
      </c>
      <c r="D14" s="41">
        <v>5000</v>
      </c>
    </row>
    <row r="15" spans="1:4" ht="30" customHeight="1" x14ac:dyDescent="0.15">
      <c r="A15" s="57">
        <v>41416</v>
      </c>
      <c r="B15" s="33" t="s">
        <v>36</v>
      </c>
      <c r="C15" s="50" t="s">
        <v>193</v>
      </c>
      <c r="D15" s="41">
        <v>10000</v>
      </c>
    </row>
    <row r="16" spans="1:4" ht="20.25" customHeight="1" x14ac:dyDescent="0.15">
      <c r="A16" s="30"/>
      <c r="B16" s="34"/>
      <c r="C16" s="37">
        <f>COUNTA(C13:C15)</f>
        <v>3</v>
      </c>
      <c r="D16" s="42">
        <f>SUM(D13:D15)</f>
        <v>20000</v>
      </c>
    </row>
    <row r="18" spans="1:4" ht="26.25" customHeight="1" x14ac:dyDescent="0.15">
      <c r="A18" s="27" t="s">
        <v>80</v>
      </c>
      <c r="D18" s="39" t="s">
        <v>12</v>
      </c>
    </row>
    <row r="19" spans="1:4" ht="20.25" customHeight="1" x14ac:dyDescent="0.15">
      <c r="A19" s="28" t="s">
        <v>3</v>
      </c>
      <c r="B19" s="32" t="s">
        <v>6</v>
      </c>
      <c r="C19" s="32" t="s">
        <v>16</v>
      </c>
      <c r="D19" s="40" t="s">
        <v>15</v>
      </c>
    </row>
    <row r="20" spans="1:4" ht="20.25" customHeight="1" x14ac:dyDescent="0.15">
      <c r="A20" s="57">
        <v>41427</v>
      </c>
      <c r="B20" s="33" t="s">
        <v>118</v>
      </c>
      <c r="C20" s="50" t="s">
        <v>195</v>
      </c>
      <c r="D20" s="41">
        <v>5000</v>
      </c>
    </row>
    <row r="21" spans="1:4" ht="20.25" customHeight="1" x14ac:dyDescent="0.15">
      <c r="A21" s="30"/>
      <c r="B21" s="34"/>
      <c r="C21" s="37">
        <f>COUNTA(C20:C20)</f>
        <v>1</v>
      </c>
      <c r="D21" s="42">
        <f>SUM(D20:D20)</f>
        <v>5000</v>
      </c>
    </row>
    <row r="23" spans="1:4" ht="24" customHeight="1" x14ac:dyDescent="0.15">
      <c r="A23" s="102" t="s">
        <v>197</v>
      </c>
    </row>
    <row r="25" spans="1:4" ht="26.25" customHeight="1" x14ac:dyDescent="0.15">
      <c r="A25" s="27" t="s">
        <v>39</v>
      </c>
      <c r="D25" s="39" t="s">
        <v>12</v>
      </c>
    </row>
    <row r="26" spans="1:4" ht="20.25" customHeight="1" x14ac:dyDescent="0.15">
      <c r="A26" s="28" t="s">
        <v>3</v>
      </c>
      <c r="B26" s="32" t="s">
        <v>6</v>
      </c>
      <c r="C26" s="32" t="s">
        <v>16</v>
      </c>
      <c r="D26" s="40" t="s">
        <v>15</v>
      </c>
    </row>
    <row r="27" spans="1:4" ht="21" customHeight="1" x14ac:dyDescent="0.15">
      <c r="A27" s="57">
        <v>41506</v>
      </c>
      <c r="B27" s="33" t="s">
        <v>36</v>
      </c>
      <c r="C27" s="50" t="s">
        <v>72</v>
      </c>
      <c r="D27" s="41">
        <v>40000</v>
      </c>
    </row>
    <row r="28" spans="1:4" ht="21" customHeight="1" x14ac:dyDescent="0.15">
      <c r="A28" s="57">
        <v>41514</v>
      </c>
      <c r="B28" s="33" t="s">
        <v>36</v>
      </c>
      <c r="C28" s="50" t="s">
        <v>198</v>
      </c>
      <c r="D28" s="41">
        <v>8000</v>
      </c>
    </row>
    <row r="29" spans="1:4" ht="20.25" customHeight="1" x14ac:dyDescent="0.15">
      <c r="A29" s="30"/>
      <c r="B29" s="34"/>
      <c r="C29" s="37">
        <f>COUNTA(C27:C28)</f>
        <v>2</v>
      </c>
      <c r="D29" s="42">
        <f>SUM(D27:D28)</f>
        <v>48000</v>
      </c>
    </row>
    <row r="31" spans="1:4" ht="26.25" customHeight="1" x14ac:dyDescent="0.15">
      <c r="A31" s="27" t="s">
        <v>168</v>
      </c>
      <c r="D31" s="39" t="s">
        <v>12</v>
      </c>
    </row>
    <row r="32" spans="1:4" ht="20.25" customHeight="1" x14ac:dyDescent="0.15">
      <c r="A32" s="28" t="s">
        <v>3</v>
      </c>
      <c r="B32" s="32" t="s">
        <v>6</v>
      </c>
      <c r="C32" s="32" t="s">
        <v>16</v>
      </c>
      <c r="D32" s="40" t="s">
        <v>15</v>
      </c>
    </row>
    <row r="33" spans="1:4" ht="30" customHeight="1" x14ac:dyDescent="0.15">
      <c r="A33" s="57">
        <v>41547</v>
      </c>
      <c r="B33" s="33" t="s">
        <v>36</v>
      </c>
      <c r="C33" s="50" t="s">
        <v>199</v>
      </c>
      <c r="D33" s="41">
        <v>10000</v>
      </c>
    </row>
    <row r="34" spans="1:4" ht="20.25" customHeight="1" x14ac:dyDescent="0.15">
      <c r="A34" s="30"/>
      <c r="B34" s="34"/>
      <c r="C34" s="37">
        <f>COUNTA(C33:C33)</f>
        <v>1</v>
      </c>
      <c r="D34" s="42">
        <f>SUM(D33:D33)</f>
        <v>10000</v>
      </c>
    </row>
    <row r="36" spans="1:4" ht="26.25" customHeight="1" x14ac:dyDescent="0.15">
      <c r="A36" s="27" t="s">
        <v>93</v>
      </c>
      <c r="D36" s="39" t="s">
        <v>12</v>
      </c>
    </row>
    <row r="37" spans="1:4" ht="20.25" customHeight="1" x14ac:dyDescent="0.15">
      <c r="A37" s="28" t="s">
        <v>3</v>
      </c>
      <c r="B37" s="32" t="s">
        <v>6</v>
      </c>
      <c r="C37" s="32" t="s">
        <v>16</v>
      </c>
      <c r="D37" s="40" t="s">
        <v>15</v>
      </c>
    </row>
    <row r="38" spans="1:4" ht="20.25" customHeight="1" x14ac:dyDescent="0.15">
      <c r="A38" s="57">
        <v>41569</v>
      </c>
      <c r="B38" s="33" t="s">
        <v>120</v>
      </c>
      <c r="C38" s="50" t="s">
        <v>172</v>
      </c>
      <c r="D38" s="106">
        <v>10000</v>
      </c>
    </row>
    <row r="39" spans="1:4" ht="20.25" customHeight="1" x14ac:dyDescent="0.15">
      <c r="A39" s="30"/>
      <c r="B39" s="34"/>
      <c r="C39" s="37">
        <f>COUNTA(C38:C38)</f>
        <v>1</v>
      </c>
      <c r="D39" s="42">
        <f>SUM(D38:D38)</f>
        <v>10000</v>
      </c>
    </row>
    <row r="41" spans="1:4" ht="26.25" customHeight="1" x14ac:dyDescent="0.15">
      <c r="A41" s="27" t="s">
        <v>1</v>
      </c>
      <c r="D41" s="39" t="s">
        <v>12</v>
      </c>
    </row>
    <row r="42" spans="1:4" ht="20.25" customHeight="1" x14ac:dyDescent="0.15">
      <c r="A42" s="28" t="s">
        <v>3</v>
      </c>
      <c r="B42" s="32" t="s">
        <v>6</v>
      </c>
      <c r="C42" s="32" t="s">
        <v>16</v>
      </c>
      <c r="D42" s="40" t="s">
        <v>15</v>
      </c>
    </row>
    <row r="43" spans="1:4" ht="21" customHeight="1" x14ac:dyDescent="0.15">
      <c r="A43" s="57">
        <v>41584</v>
      </c>
      <c r="B43" s="33" t="s">
        <v>118</v>
      </c>
      <c r="C43" s="50" t="s">
        <v>203</v>
      </c>
      <c r="D43" s="41">
        <v>10000</v>
      </c>
    </row>
    <row r="44" spans="1:4" ht="21" customHeight="1" x14ac:dyDescent="0.15">
      <c r="A44" s="57">
        <v>41606</v>
      </c>
      <c r="B44" s="33" t="s">
        <v>36</v>
      </c>
      <c r="C44" s="50" t="s">
        <v>201</v>
      </c>
      <c r="D44" s="41">
        <v>14000</v>
      </c>
    </row>
    <row r="45" spans="1:4" ht="30" customHeight="1" x14ac:dyDescent="0.15">
      <c r="A45" s="57">
        <v>41608</v>
      </c>
      <c r="B45" s="33" t="s">
        <v>36</v>
      </c>
      <c r="C45" s="50" t="s">
        <v>202</v>
      </c>
      <c r="D45" s="41">
        <v>20000</v>
      </c>
    </row>
    <row r="46" spans="1:4" ht="20.25" customHeight="1" x14ac:dyDescent="0.15">
      <c r="A46" s="30"/>
      <c r="B46" s="34"/>
      <c r="C46" s="37">
        <f>COUNTA(C43:C45)</f>
        <v>3</v>
      </c>
      <c r="D46" s="42">
        <f>SUM(D43:D45)</f>
        <v>44000</v>
      </c>
    </row>
    <row r="48" spans="1:4" ht="26.25" customHeight="1" x14ac:dyDescent="0.15">
      <c r="A48" s="27" t="s">
        <v>7</v>
      </c>
      <c r="D48" s="39" t="s">
        <v>12</v>
      </c>
    </row>
    <row r="49" spans="1:4" ht="20.25" customHeight="1" x14ac:dyDescent="0.15">
      <c r="A49" s="28" t="s">
        <v>3</v>
      </c>
      <c r="B49" s="32" t="s">
        <v>6</v>
      </c>
      <c r="C49" s="32" t="s">
        <v>16</v>
      </c>
      <c r="D49" s="40" t="s">
        <v>15</v>
      </c>
    </row>
    <row r="50" spans="1:4" ht="20.25" customHeight="1" x14ac:dyDescent="0.15">
      <c r="A50" s="57">
        <v>41618</v>
      </c>
      <c r="B50" s="33" t="s">
        <v>120</v>
      </c>
      <c r="C50" s="50" t="s">
        <v>61</v>
      </c>
      <c r="D50" s="106">
        <v>5000</v>
      </c>
    </row>
    <row r="51" spans="1:4" ht="20.25" customHeight="1" x14ac:dyDescent="0.15">
      <c r="A51" s="57">
        <v>41635</v>
      </c>
      <c r="B51" s="33" t="s">
        <v>118</v>
      </c>
      <c r="C51" s="50" t="s">
        <v>204</v>
      </c>
      <c r="D51" s="41">
        <v>23650</v>
      </c>
    </row>
    <row r="52" spans="1:4" ht="20.25" customHeight="1" x14ac:dyDescent="0.15">
      <c r="A52" s="30"/>
      <c r="B52" s="34"/>
      <c r="C52" s="37">
        <f>COUNTA(C50:C51)</f>
        <v>2</v>
      </c>
      <c r="D52" s="42">
        <f>SUM(D50:D51)</f>
        <v>28650</v>
      </c>
    </row>
    <row r="54" spans="1:4" ht="26.25" customHeight="1" x14ac:dyDescent="0.15">
      <c r="A54" s="27" t="s">
        <v>133</v>
      </c>
      <c r="D54" s="39" t="s">
        <v>12</v>
      </c>
    </row>
    <row r="55" spans="1:4" ht="20.25" customHeight="1" x14ac:dyDescent="0.15">
      <c r="A55" s="28" t="s">
        <v>3</v>
      </c>
      <c r="B55" s="32" t="s">
        <v>6</v>
      </c>
      <c r="C55" s="32" t="s">
        <v>16</v>
      </c>
      <c r="D55" s="40" t="s">
        <v>15</v>
      </c>
    </row>
    <row r="56" spans="1:4" ht="20.25" customHeight="1" x14ac:dyDescent="0.15">
      <c r="A56" s="57">
        <v>41647</v>
      </c>
      <c r="B56" s="33" t="s">
        <v>120</v>
      </c>
      <c r="C56" s="50" t="s">
        <v>205</v>
      </c>
      <c r="D56" s="41">
        <v>15000</v>
      </c>
    </row>
    <row r="57" spans="1:4" ht="20.25" customHeight="1" x14ac:dyDescent="0.15">
      <c r="A57" s="57">
        <v>41649</v>
      </c>
      <c r="B57" s="33" t="s">
        <v>120</v>
      </c>
      <c r="C57" s="50" t="s">
        <v>99</v>
      </c>
      <c r="D57" s="41">
        <v>10000</v>
      </c>
    </row>
    <row r="58" spans="1:4" ht="20.25" customHeight="1" x14ac:dyDescent="0.15">
      <c r="A58" s="57">
        <v>41654</v>
      </c>
      <c r="B58" s="33" t="s">
        <v>120</v>
      </c>
      <c r="C58" s="50" t="s">
        <v>176</v>
      </c>
      <c r="D58" s="41">
        <v>8000</v>
      </c>
    </row>
    <row r="59" spans="1:4" ht="20.25" customHeight="1" x14ac:dyDescent="0.15">
      <c r="A59" s="57">
        <v>41657</v>
      </c>
      <c r="B59" s="33" t="s">
        <v>54</v>
      </c>
      <c r="C59" s="50" t="s">
        <v>33</v>
      </c>
      <c r="D59" s="41">
        <v>5000</v>
      </c>
    </row>
    <row r="60" spans="1:4" ht="20.25" customHeight="1" x14ac:dyDescent="0.15">
      <c r="A60" s="57">
        <v>41658</v>
      </c>
      <c r="B60" s="33" t="s">
        <v>120</v>
      </c>
      <c r="C60" s="50" t="s">
        <v>206</v>
      </c>
      <c r="D60" s="41">
        <v>10000</v>
      </c>
    </row>
    <row r="61" spans="1:4" ht="20.25" customHeight="1" x14ac:dyDescent="0.15">
      <c r="A61" s="57">
        <v>41663</v>
      </c>
      <c r="B61" s="33" t="s">
        <v>120</v>
      </c>
      <c r="C61" s="50" t="s">
        <v>208</v>
      </c>
      <c r="D61" s="41">
        <v>3000</v>
      </c>
    </row>
    <row r="62" spans="1:4" ht="20.25" customHeight="1" x14ac:dyDescent="0.15">
      <c r="A62" s="30"/>
      <c r="B62" s="34"/>
      <c r="C62" s="37">
        <f>COUNTA(C56:C61)</f>
        <v>6</v>
      </c>
      <c r="D62" s="42">
        <f>SUM(D56:D61)</f>
        <v>51000</v>
      </c>
    </row>
    <row r="64" spans="1:4" ht="26.25" customHeight="1" x14ac:dyDescent="0.15">
      <c r="A64" s="27" t="s">
        <v>42</v>
      </c>
      <c r="D64" s="39" t="s">
        <v>12</v>
      </c>
    </row>
    <row r="65" spans="1:4" ht="20.25" customHeight="1" x14ac:dyDescent="0.15">
      <c r="A65" s="28" t="s">
        <v>3</v>
      </c>
      <c r="B65" s="32" t="s">
        <v>6</v>
      </c>
      <c r="C65" s="32" t="s">
        <v>16</v>
      </c>
      <c r="D65" s="40" t="s">
        <v>15</v>
      </c>
    </row>
    <row r="66" spans="1:4" ht="30" customHeight="1" x14ac:dyDescent="0.15">
      <c r="A66" s="57">
        <v>41685</v>
      </c>
      <c r="B66" s="33" t="s">
        <v>120</v>
      </c>
      <c r="C66" s="50" t="s">
        <v>107</v>
      </c>
      <c r="D66" s="41">
        <v>14000</v>
      </c>
    </row>
    <row r="67" spans="1:4" ht="20.25" customHeight="1" x14ac:dyDescent="0.15">
      <c r="A67" s="30"/>
      <c r="B67" s="34"/>
      <c r="C67" s="37">
        <f>COUNTA(C66:C66)</f>
        <v>1</v>
      </c>
      <c r="D67" s="42">
        <f>SUM(D66:D66)</f>
        <v>14000</v>
      </c>
    </row>
    <row r="69" spans="1:4" ht="26.25" customHeight="1" x14ac:dyDescent="0.15">
      <c r="A69" s="27" t="s">
        <v>145</v>
      </c>
      <c r="D69" s="39" t="s">
        <v>12</v>
      </c>
    </row>
    <row r="70" spans="1:4" ht="20.25" customHeight="1" x14ac:dyDescent="0.15">
      <c r="A70" s="28" t="s">
        <v>3</v>
      </c>
      <c r="B70" s="32" t="s">
        <v>6</v>
      </c>
      <c r="C70" s="32" t="s">
        <v>16</v>
      </c>
      <c r="D70" s="40" t="s">
        <v>15</v>
      </c>
    </row>
    <row r="71" spans="1:4" ht="30" customHeight="1" x14ac:dyDescent="0.15">
      <c r="A71" s="57">
        <v>41726</v>
      </c>
      <c r="B71" s="33" t="s">
        <v>120</v>
      </c>
      <c r="C71" s="50" t="s">
        <v>218</v>
      </c>
      <c r="D71" s="41">
        <v>3000</v>
      </c>
    </row>
    <row r="72" spans="1:4" ht="20.25" customHeight="1" x14ac:dyDescent="0.15">
      <c r="A72" s="30"/>
      <c r="B72" s="34"/>
      <c r="C72" s="37">
        <f>COUNTA(C71:C71)</f>
        <v>1</v>
      </c>
      <c r="D72" s="42">
        <f>SUM(D71:D71)</f>
        <v>3000</v>
      </c>
    </row>
  </sheetData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7"/>
  <sheetViews>
    <sheetView showZeros="0" workbookViewId="0">
      <selection activeCell="F22" sqref="F22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>
      <c r="A1" s="1" t="s">
        <v>11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30000</v>
      </c>
      <c r="F4" s="15"/>
      <c r="G4" s="15"/>
      <c r="H4" s="21">
        <f t="shared" ref="H4:H16" si="0">SUM(B4:G4)</f>
        <v>30000</v>
      </c>
    </row>
    <row r="5" spans="1:8" ht="27" customHeight="1" x14ac:dyDescent="0.15">
      <c r="A5" s="4" t="s">
        <v>34</v>
      </c>
      <c r="B5" s="10"/>
      <c r="C5" s="16"/>
      <c r="D5" s="16"/>
      <c r="E5" s="16">
        <v>20000</v>
      </c>
      <c r="F5" s="16"/>
      <c r="G5" s="16"/>
      <c r="H5" s="22">
        <f t="shared" si="0"/>
        <v>20000</v>
      </c>
    </row>
    <row r="6" spans="1:8" ht="27.75" customHeight="1" x14ac:dyDescent="0.15">
      <c r="A6" s="5" t="s">
        <v>17</v>
      </c>
      <c r="B6" s="11"/>
      <c r="C6" s="17"/>
      <c r="D6" s="17">
        <v>5000</v>
      </c>
      <c r="E6" s="17"/>
      <c r="F6" s="17"/>
      <c r="G6" s="17"/>
      <c r="H6" s="21">
        <f t="shared" si="0"/>
        <v>5000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2">
        <f t="shared" si="0"/>
        <v>0</v>
      </c>
    </row>
    <row r="8" spans="1:8" ht="27" customHeight="1" x14ac:dyDescent="0.15">
      <c r="A8" s="5" t="s">
        <v>25</v>
      </c>
      <c r="B8" s="11"/>
      <c r="C8" s="17"/>
      <c r="D8" s="17"/>
      <c r="E8" s="17">
        <v>48000</v>
      </c>
      <c r="F8" s="17"/>
      <c r="G8" s="17"/>
      <c r="H8" s="21">
        <f t="shared" si="0"/>
        <v>48000</v>
      </c>
    </row>
    <row r="9" spans="1:8" ht="26.25" customHeight="1" x14ac:dyDescent="0.15">
      <c r="A9" s="4" t="s">
        <v>40</v>
      </c>
      <c r="B9" s="10"/>
      <c r="C9" s="16"/>
      <c r="D9" s="16"/>
      <c r="E9" s="16">
        <v>10000</v>
      </c>
      <c r="F9" s="16"/>
      <c r="G9" s="16"/>
      <c r="H9" s="22">
        <f t="shared" si="0"/>
        <v>10000</v>
      </c>
    </row>
    <row r="10" spans="1:8" ht="27.75" customHeight="1" x14ac:dyDescent="0.15">
      <c r="A10" s="5" t="s">
        <v>46</v>
      </c>
      <c r="B10" s="11"/>
      <c r="C10" s="17"/>
      <c r="D10" s="17"/>
      <c r="E10" s="17">
        <v>10000</v>
      </c>
      <c r="F10" s="17"/>
      <c r="G10" s="17"/>
      <c r="H10" s="21">
        <f t="shared" si="0"/>
        <v>10000</v>
      </c>
    </row>
    <row r="11" spans="1:8" ht="27" customHeight="1" x14ac:dyDescent="0.15">
      <c r="A11" s="4" t="s">
        <v>31</v>
      </c>
      <c r="B11" s="10"/>
      <c r="C11" s="16"/>
      <c r="D11" s="16">
        <v>10000</v>
      </c>
      <c r="E11" s="16">
        <v>34000</v>
      </c>
      <c r="F11" s="16"/>
      <c r="G11" s="16"/>
      <c r="H11" s="22">
        <f t="shared" si="0"/>
        <v>44000</v>
      </c>
    </row>
    <row r="12" spans="1:8" ht="27.75" customHeight="1" x14ac:dyDescent="0.15">
      <c r="A12" s="5" t="s">
        <v>47</v>
      </c>
      <c r="B12" s="11"/>
      <c r="C12" s="17"/>
      <c r="D12" s="17">
        <v>23650</v>
      </c>
      <c r="E12" s="17">
        <v>5000</v>
      </c>
      <c r="F12" s="17"/>
      <c r="G12" s="17"/>
      <c r="H12" s="21">
        <f t="shared" si="0"/>
        <v>28650</v>
      </c>
    </row>
    <row r="13" spans="1:8" ht="27.75" customHeight="1" x14ac:dyDescent="0.15">
      <c r="A13" s="4" t="s">
        <v>50</v>
      </c>
      <c r="B13" s="10"/>
      <c r="C13" s="16"/>
      <c r="D13" s="16">
        <v>5000</v>
      </c>
      <c r="E13" s="16">
        <v>46000</v>
      </c>
      <c r="F13" s="16"/>
      <c r="G13" s="16"/>
      <c r="H13" s="22">
        <f t="shared" si="0"/>
        <v>51000</v>
      </c>
    </row>
    <row r="14" spans="1:8" ht="27.75" customHeight="1" x14ac:dyDescent="0.15">
      <c r="A14" s="5" t="s">
        <v>57</v>
      </c>
      <c r="B14" s="11"/>
      <c r="C14" s="17"/>
      <c r="D14" s="17"/>
      <c r="E14" s="17">
        <v>14000</v>
      </c>
      <c r="F14" s="17"/>
      <c r="G14" s="17"/>
      <c r="H14" s="21">
        <f t="shared" si="0"/>
        <v>14000</v>
      </c>
    </row>
    <row r="15" spans="1:8" ht="27.75" customHeight="1" x14ac:dyDescent="0.15">
      <c r="A15" s="6" t="s">
        <v>24</v>
      </c>
      <c r="B15" s="12"/>
      <c r="C15" s="18"/>
      <c r="D15" s="18"/>
      <c r="E15" s="18">
        <v>3000</v>
      </c>
      <c r="F15" s="18"/>
      <c r="G15" s="18"/>
      <c r="H15" s="54">
        <f t="shared" si="0"/>
        <v>3000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43650</v>
      </c>
      <c r="E16" s="13">
        <f t="shared" si="1"/>
        <v>220000</v>
      </c>
      <c r="F16" s="13">
        <f t="shared" si="1"/>
        <v>0</v>
      </c>
      <c r="G16" s="13">
        <f t="shared" si="1"/>
        <v>0</v>
      </c>
      <c r="H16" s="25">
        <f t="shared" si="0"/>
        <v>263650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62"/>
  <sheetViews>
    <sheetView topLeftCell="A28" zoomScale="115" zoomScaleNormal="115" workbookViewId="0">
      <selection activeCell="C40" sqref="C40"/>
    </sheetView>
  </sheetViews>
  <sheetFormatPr defaultRowHeight="13.5" x14ac:dyDescent="0.15"/>
  <cols>
    <col min="1" max="1" width="10.5" customWidth="1"/>
    <col min="3" max="3" width="50.5" bestFit="1" customWidth="1"/>
    <col min="4" max="4" width="16.25" customWidth="1"/>
  </cols>
  <sheetData>
    <row r="1" spans="1:4" ht="31.5" customHeight="1" x14ac:dyDescent="0.15">
      <c r="A1" s="1" t="s">
        <v>148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57">
        <v>41002</v>
      </c>
      <c r="B4" s="33" t="s">
        <v>36</v>
      </c>
      <c r="C4" s="50" t="s">
        <v>150</v>
      </c>
      <c r="D4" s="41">
        <v>5250</v>
      </c>
    </row>
    <row r="5" spans="1:4" ht="20.25" customHeight="1" x14ac:dyDescent="0.15">
      <c r="A5" s="57">
        <v>41008</v>
      </c>
      <c r="B5" s="33" t="s">
        <v>36</v>
      </c>
      <c r="C5" s="50" t="s">
        <v>159</v>
      </c>
      <c r="D5" s="41">
        <v>5000</v>
      </c>
    </row>
    <row r="6" spans="1:4" ht="20.25" customHeight="1" x14ac:dyDescent="0.15">
      <c r="A6" s="57">
        <v>41015</v>
      </c>
      <c r="B6" s="33" t="s">
        <v>36</v>
      </c>
      <c r="C6" s="50" t="s">
        <v>160</v>
      </c>
      <c r="D6" s="41">
        <v>5000</v>
      </c>
    </row>
    <row r="7" spans="1:4" ht="20.25" customHeight="1" x14ac:dyDescent="0.15">
      <c r="A7" s="57">
        <v>41016</v>
      </c>
      <c r="B7" s="33" t="s">
        <v>36</v>
      </c>
      <c r="C7" s="50" t="s">
        <v>152</v>
      </c>
      <c r="D7" s="41">
        <v>5000</v>
      </c>
    </row>
    <row r="8" spans="1:4" ht="20.25" customHeight="1" x14ac:dyDescent="0.15">
      <c r="A8" s="57">
        <v>41019</v>
      </c>
      <c r="B8" s="33" t="s">
        <v>36</v>
      </c>
      <c r="C8" s="50" t="s">
        <v>153</v>
      </c>
      <c r="D8" s="41">
        <v>10000</v>
      </c>
    </row>
    <row r="9" spans="1:4" ht="20.25" customHeight="1" x14ac:dyDescent="0.15">
      <c r="A9" s="30"/>
      <c r="B9" s="34"/>
      <c r="C9" s="37">
        <f>COUNTA(C4:C8)</f>
        <v>5</v>
      </c>
      <c r="D9" s="42">
        <f>SUM(D4:D8)</f>
        <v>30250</v>
      </c>
    </row>
    <row r="11" spans="1:4" ht="26.25" customHeight="1" x14ac:dyDescent="0.15">
      <c r="A11" s="27" t="s">
        <v>56</v>
      </c>
      <c r="D11" s="39" t="s">
        <v>12</v>
      </c>
    </row>
    <row r="12" spans="1:4" ht="20.25" customHeight="1" x14ac:dyDescent="0.15">
      <c r="A12" s="28" t="s">
        <v>3</v>
      </c>
      <c r="B12" s="32" t="s">
        <v>6</v>
      </c>
      <c r="C12" s="32" t="s">
        <v>16</v>
      </c>
      <c r="D12" s="40" t="s">
        <v>15</v>
      </c>
    </row>
    <row r="13" spans="1:4" ht="20.25" customHeight="1" x14ac:dyDescent="0.15">
      <c r="A13" s="57">
        <v>41042</v>
      </c>
      <c r="B13" s="33" t="s">
        <v>118</v>
      </c>
      <c r="C13" s="50" t="s">
        <v>163</v>
      </c>
      <c r="D13" s="41">
        <v>28375</v>
      </c>
    </row>
    <row r="14" spans="1:4" ht="20.25" customHeight="1" x14ac:dyDescent="0.15">
      <c r="A14" s="57">
        <v>41046</v>
      </c>
      <c r="B14" s="33" t="s">
        <v>36</v>
      </c>
      <c r="C14" s="50" t="s">
        <v>154</v>
      </c>
      <c r="D14" s="41">
        <v>5000</v>
      </c>
    </row>
    <row r="15" spans="1:4" ht="20.25" customHeight="1" x14ac:dyDescent="0.15">
      <c r="A15" s="57">
        <v>41046</v>
      </c>
      <c r="B15" s="33" t="s">
        <v>36</v>
      </c>
      <c r="C15" s="50" t="s">
        <v>111</v>
      </c>
      <c r="D15" s="41">
        <v>5000</v>
      </c>
    </row>
    <row r="16" spans="1:4" ht="20.25" customHeight="1" x14ac:dyDescent="0.15">
      <c r="A16" s="57">
        <v>41051</v>
      </c>
      <c r="B16" s="33" t="s">
        <v>36</v>
      </c>
      <c r="C16" s="50" t="s">
        <v>155</v>
      </c>
      <c r="D16" s="41">
        <v>5000</v>
      </c>
    </row>
    <row r="17" spans="1:4" ht="20.25" customHeight="1" x14ac:dyDescent="0.15">
      <c r="A17" s="80">
        <v>41052</v>
      </c>
      <c r="B17" s="48" t="s">
        <v>36</v>
      </c>
      <c r="C17" s="107" t="s">
        <v>157</v>
      </c>
      <c r="D17" s="92">
        <v>5000</v>
      </c>
    </row>
    <row r="18" spans="1:4" ht="20.25" customHeight="1" x14ac:dyDescent="0.15">
      <c r="A18" s="30"/>
      <c r="B18" s="34"/>
      <c r="C18" s="37">
        <f>COUNTA(C13:C17)</f>
        <v>5</v>
      </c>
      <c r="D18" s="42">
        <f>SUM(D13:D17)</f>
        <v>48375</v>
      </c>
    </row>
    <row r="20" spans="1:4" ht="26.25" customHeight="1" x14ac:dyDescent="0.15">
      <c r="A20" s="27" t="s">
        <v>80</v>
      </c>
      <c r="D20" s="39" t="s">
        <v>12</v>
      </c>
    </row>
    <row r="21" spans="1:4" ht="20.25" customHeight="1" x14ac:dyDescent="0.15">
      <c r="A21" s="28" t="s">
        <v>3</v>
      </c>
      <c r="B21" s="32" t="s">
        <v>6</v>
      </c>
      <c r="C21" s="32" t="s">
        <v>16</v>
      </c>
      <c r="D21" s="40" t="s">
        <v>15</v>
      </c>
    </row>
    <row r="22" spans="1:4" ht="20.25" customHeight="1" x14ac:dyDescent="0.15">
      <c r="A22" s="57">
        <v>41086</v>
      </c>
      <c r="B22" s="33" t="s">
        <v>36</v>
      </c>
      <c r="C22" s="50" t="s">
        <v>158</v>
      </c>
      <c r="D22" s="41">
        <v>10000</v>
      </c>
    </row>
    <row r="23" spans="1:4" ht="20.25" customHeight="1" x14ac:dyDescent="0.15">
      <c r="A23" s="30"/>
      <c r="B23" s="34"/>
      <c r="C23" s="37">
        <f>COUNTA(C22:C22)</f>
        <v>1</v>
      </c>
      <c r="D23" s="42">
        <f>SUM(D22:D22)</f>
        <v>10000</v>
      </c>
    </row>
    <row r="25" spans="1:4" ht="26.25" customHeight="1" x14ac:dyDescent="0.15">
      <c r="A25" s="27" t="s">
        <v>90</v>
      </c>
      <c r="D25" s="39" t="s">
        <v>12</v>
      </c>
    </row>
    <row r="26" spans="1:4" ht="20.25" customHeight="1" x14ac:dyDescent="0.15">
      <c r="A26" s="28" t="s">
        <v>3</v>
      </c>
      <c r="B26" s="32" t="s">
        <v>6</v>
      </c>
      <c r="C26" s="32" t="s">
        <v>16</v>
      </c>
      <c r="D26" s="40" t="s">
        <v>15</v>
      </c>
    </row>
    <row r="27" spans="1:4" ht="20.25" customHeight="1" x14ac:dyDescent="0.15">
      <c r="A27" s="79">
        <v>41106</v>
      </c>
      <c r="B27" s="47" t="s">
        <v>118</v>
      </c>
      <c r="C27" s="108" t="s">
        <v>33</v>
      </c>
      <c r="D27" s="90">
        <v>5000</v>
      </c>
    </row>
    <row r="28" spans="1:4" ht="20.25" customHeight="1" x14ac:dyDescent="0.15">
      <c r="A28" s="30"/>
      <c r="B28" s="34"/>
      <c r="C28" s="37">
        <f>COUNTA(C27:C27)</f>
        <v>1</v>
      </c>
      <c r="D28" s="42">
        <f>SUM(D27:D27)</f>
        <v>5000</v>
      </c>
    </row>
    <row r="30" spans="1:4" ht="24" customHeight="1" x14ac:dyDescent="0.15">
      <c r="A30" s="102" t="s">
        <v>43</v>
      </c>
    </row>
    <row r="32" spans="1:4" ht="26.25" customHeight="1" x14ac:dyDescent="0.15">
      <c r="A32" s="27" t="s">
        <v>168</v>
      </c>
      <c r="D32" s="39" t="s">
        <v>12</v>
      </c>
    </row>
    <row r="33" spans="1:4" ht="20.25" customHeight="1" x14ac:dyDescent="0.15">
      <c r="A33" s="28" t="s">
        <v>3</v>
      </c>
      <c r="B33" s="32" t="s">
        <v>6</v>
      </c>
      <c r="C33" s="32" t="s">
        <v>16</v>
      </c>
      <c r="D33" s="40" t="s">
        <v>15</v>
      </c>
    </row>
    <row r="34" spans="1:4" ht="20.25" customHeight="1" x14ac:dyDescent="0.15">
      <c r="A34" s="79">
        <v>41159</v>
      </c>
      <c r="B34" s="47" t="s">
        <v>118</v>
      </c>
      <c r="C34" s="108" t="s">
        <v>167</v>
      </c>
      <c r="D34" s="90">
        <v>15500</v>
      </c>
    </row>
    <row r="35" spans="1:4" ht="20.25" customHeight="1" x14ac:dyDescent="0.15">
      <c r="A35" s="30"/>
      <c r="B35" s="34"/>
      <c r="C35" s="37">
        <f>COUNTA(C34:C34)</f>
        <v>1</v>
      </c>
      <c r="D35" s="42">
        <f>SUM(D34:D34)</f>
        <v>15500</v>
      </c>
    </row>
    <row r="37" spans="1:4" ht="26.25" customHeight="1" x14ac:dyDescent="0.15">
      <c r="A37" s="27" t="s">
        <v>93</v>
      </c>
      <c r="D37" s="39" t="s">
        <v>12</v>
      </c>
    </row>
    <row r="38" spans="1:4" ht="20.25" customHeight="1" x14ac:dyDescent="0.15">
      <c r="A38" s="28" t="s">
        <v>3</v>
      </c>
      <c r="B38" s="32" t="s">
        <v>6</v>
      </c>
      <c r="C38" s="32" t="s">
        <v>16</v>
      </c>
      <c r="D38" s="40" t="s">
        <v>15</v>
      </c>
    </row>
    <row r="39" spans="1:4" ht="20.25" customHeight="1" x14ac:dyDescent="0.15">
      <c r="A39" s="79">
        <v>41186</v>
      </c>
      <c r="B39" s="47" t="s">
        <v>4</v>
      </c>
      <c r="C39" s="108" t="s">
        <v>169</v>
      </c>
      <c r="D39" s="90">
        <v>1500</v>
      </c>
    </row>
    <row r="40" spans="1:4" ht="20.25" customHeight="1" x14ac:dyDescent="0.15">
      <c r="A40" s="80">
        <v>41211</v>
      </c>
      <c r="B40" s="48" t="s">
        <v>118</v>
      </c>
      <c r="C40" s="107" t="s">
        <v>171</v>
      </c>
      <c r="D40" s="92">
        <v>15500</v>
      </c>
    </row>
    <row r="41" spans="1:4" ht="20.25" customHeight="1" x14ac:dyDescent="0.15">
      <c r="A41" s="30"/>
      <c r="B41" s="34"/>
      <c r="C41" s="37">
        <f>COUNTA(C39:C40)</f>
        <v>2</v>
      </c>
      <c r="D41" s="42">
        <f>SUM(D39:D40)</f>
        <v>17000</v>
      </c>
    </row>
    <row r="43" spans="1:4" ht="26.25" customHeight="1" x14ac:dyDescent="0.15">
      <c r="A43" s="27" t="s">
        <v>1</v>
      </c>
      <c r="D43" s="39" t="s">
        <v>12</v>
      </c>
    </row>
    <row r="44" spans="1:4" ht="20.25" customHeight="1" x14ac:dyDescent="0.15">
      <c r="A44" s="28" t="s">
        <v>3</v>
      </c>
      <c r="B44" s="32" t="s">
        <v>6</v>
      </c>
      <c r="C44" s="32" t="s">
        <v>16</v>
      </c>
      <c r="D44" s="40" t="s">
        <v>15</v>
      </c>
    </row>
    <row r="45" spans="1:4" ht="20.25" customHeight="1" x14ac:dyDescent="0.15">
      <c r="A45" s="57">
        <v>41229</v>
      </c>
      <c r="B45" s="33" t="s">
        <v>120</v>
      </c>
      <c r="C45" s="50" t="s">
        <v>172</v>
      </c>
      <c r="D45" s="106">
        <v>10000</v>
      </c>
    </row>
    <row r="46" spans="1:4" ht="20.25" customHeight="1" x14ac:dyDescent="0.15">
      <c r="A46" s="30"/>
      <c r="B46" s="34"/>
      <c r="C46" s="37">
        <f>COUNTA(C45:C45)</f>
        <v>1</v>
      </c>
      <c r="D46" s="42">
        <f>SUM(D45:D45)</f>
        <v>10000</v>
      </c>
    </row>
    <row r="48" spans="1:4" ht="24" customHeight="1" x14ac:dyDescent="0.15">
      <c r="A48" s="102" t="s">
        <v>173</v>
      </c>
    </row>
    <row r="50" spans="1:4" ht="26.25" customHeight="1" x14ac:dyDescent="0.15">
      <c r="A50" s="27" t="s">
        <v>133</v>
      </c>
      <c r="D50" s="39" t="s">
        <v>12</v>
      </c>
    </row>
    <row r="51" spans="1:4" ht="20.25" customHeight="1" x14ac:dyDescent="0.15">
      <c r="A51" s="28" t="s">
        <v>3</v>
      </c>
      <c r="B51" s="32" t="s">
        <v>6</v>
      </c>
      <c r="C51" s="32" t="s">
        <v>16</v>
      </c>
      <c r="D51" s="40" t="s">
        <v>15</v>
      </c>
    </row>
    <row r="52" spans="1:4" ht="20.25" customHeight="1" x14ac:dyDescent="0.15">
      <c r="A52" s="57">
        <v>41283</v>
      </c>
      <c r="B52" s="33" t="s">
        <v>36</v>
      </c>
      <c r="C52" s="50" t="s">
        <v>179</v>
      </c>
      <c r="D52" s="41">
        <v>15000</v>
      </c>
    </row>
    <row r="53" spans="1:4" ht="20.25" customHeight="1" x14ac:dyDescent="0.15">
      <c r="A53" s="57">
        <v>41285</v>
      </c>
      <c r="B53" s="33" t="s">
        <v>36</v>
      </c>
      <c r="C53" s="50" t="s">
        <v>181</v>
      </c>
      <c r="D53" s="41">
        <v>10000</v>
      </c>
    </row>
    <row r="54" spans="1:4" ht="20.25" customHeight="1" x14ac:dyDescent="0.15">
      <c r="A54" s="57">
        <v>41290</v>
      </c>
      <c r="B54" s="33" t="s">
        <v>36</v>
      </c>
      <c r="C54" s="50" t="s">
        <v>81</v>
      </c>
      <c r="D54" s="41">
        <v>8000</v>
      </c>
    </row>
    <row r="55" spans="1:4" ht="20.25" customHeight="1" x14ac:dyDescent="0.15">
      <c r="A55" s="57">
        <v>41299</v>
      </c>
      <c r="B55" s="33" t="s">
        <v>36</v>
      </c>
      <c r="C55" s="50" t="s">
        <v>174</v>
      </c>
      <c r="D55" s="41">
        <v>5000</v>
      </c>
    </row>
    <row r="56" spans="1:4" ht="27" x14ac:dyDescent="0.15">
      <c r="A56" s="57">
        <v>41299</v>
      </c>
      <c r="B56" s="33" t="s">
        <v>36</v>
      </c>
      <c r="C56" s="50" t="s">
        <v>177</v>
      </c>
      <c r="D56" s="41">
        <v>8000</v>
      </c>
    </row>
    <row r="57" spans="1:4" ht="20.25" customHeight="1" x14ac:dyDescent="0.15">
      <c r="A57" s="57">
        <v>41299</v>
      </c>
      <c r="B57" s="33" t="s">
        <v>36</v>
      </c>
      <c r="C57" s="50" t="s">
        <v>135</v>
      </c>
      <c r="D57" s="41">
        <v>3000</v>
      </c>
    </row>
    <row r="58" spans="1:4" ht="20.25" customHeight="1" x14ac:dyDescent="0.15">
      <c r="A58" s="30"/>
      <c r="B58" s="34"/>
      <c r="C58" s="37">
        <f>COUNTA(C52:C57)</f>
        <v>6</v>
      </c>
      <c r="D58" s="42">
        <f>SUM(D52:D57)</f>
        <v>49000</v>
      </c>
    </row>
    <row r="60" spans="1:4" ht="24" customHeight="1" x14ac:dyDescent="0.15">
      <c r="A60" s="102" t="s">
        <v>182</v>
      </c>
    </row>
    <row r="62" spans="1:4" ht="24" customHeight="1" x14ac:dyDescent="0.15">
      <c r="A62" s="102" t="s">
        <v>207</v>
      </c>
    </row>
  </sheetData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7"/>
  <sheetViews>
    <sheetView showZeros="0" workbookViewId="0">
      <selection activeCell="E16" sqref="E16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>
      <c r="A1" s="1" t="s">
        <v>148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30250</v>
      </c>
      <c r="F4" s="15"/>
      <c r="G4" s="15"/>
      <c r="H4" s="21">
        <f t="shared" ref="H4:H16" si="0">SUM(B4:G4)</f>
        <v>30250</v>
      </c>
    </row>
    <row r="5" spans="1:8" ht="27" customHeight="1" x14ac:dyDescent="0.15">
      <c r="A5" s="4" t="s">
        <v>34</v>
      </c>
      <c r="B5" s="10"/>
      <c r="C5" s="16"/>
      <c r="D5" s="16">
        <v>28375</v>
      </c>
      <c r="E5" s="16">
        <v>20000</v>
      </c>
      <c r="F5" s="16"/>
      <c r="G5" s="16"/>
      <c r="H5" s="22">
        <f t="shared" si="0"/>
        <v>48375</v>
      </c>
    </row>
    <row r="6" spans="1:8" ht="27.75" customHeight="1" x14ac:dyDescent="0.15">
      <c r="A6" s="5" t="s">
        <v>17</v>
      </c>
      <c r="B6" s="11"/>
      <c r="C6" s="17"/>
      <c r="D6" s="17"/>
      <c r="E6" s="17">
        <v>10000</v>
      </c>
      <c r="F6" s="17"/>
      <c r="G6" s="17"/>
      <c r="H6" s="21">
        <f t="shared" si="0"/>
        <v>10000</v>
      </c>
    </row>
    <row r="7" spans="1:8" ht="27" customHeight="1" x14ac:dyDescent="0.15">
      <c r="A7" s="4" t="s">
        <v>37</v>
      </c>
      <c r="B7" s="10"/>
      <c r="C7" s="16"/>
      <c r="D7" s="16">
        <v>5000</v>
      </c>
      <c r="E7" s="16"/>
      <c r="F7" s="16"/>
      <c r="G7" s="16"/>
      <c r="H7" s="22">
        <f t="shared" si="0"/>
        <v>5000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si="0"/>
        <v>0</v>
      </c>
    </row>
    <row r="9" spans="1:8" ht="26.25" customHeight="1" x14ac:dyDescent="0.15">
      <c r="A9" s="4" t="s">
        <v>40</v>
      </c>
      <c r="B9" s="10"/>
      <c r="C9" s="16"/>
      <c r="D9" s="16">
        <v>15500</v>
      </c>
      <c r="E9" s="16"/>
      <c r="F9" s="16"/>
      <c r="G9" s="16"/>
      <c r="H9" s="22">
        <f t="shared" si="0"/>
        <v>15500</v>
      </c>
    </row>
    <row r="10" spans="1:8" ht="27.75" customHeight="1" x14ac:dyDescent="0.15">
      <c r="A10" s="5" t="s">
        <v>46</v>
      </c>
      <c r="B10" s="11"/>
      <c r="C10" s="17"/>
      <c r="D10" s="17">
        <v>15500</v>
      </c>
      <c r="E10" s="17"/>
      <c r="F10" s="17"/>
      <c r="G10" s="17">
        <v>1500</v>
      </c>
      <c r="H10" s="21">
        <f t="shared" si="0"/>
        <v>17000</v>
      </c>
    </row>
    <row r="11" spans="1:8" ht="27" customHeight="1" x14ac:dyDescent="0.15">
      <c r="A11" s="4" t="s">
        <v>31</v>
      </c>
      <c r="B11" s="10"/>
      <c r="C11" s="16"/>
      <c r="D11" s="16"/>
      <c r="E11" s="16">
        <v>10000</v>
      </c>
      <c r="F11" s="16"/>
      <c r="G11" s="16"/>
      <c r="H11" s="22">
        <f t="shared" si="0"/>
        <v>10000</v>
      </c>
    </row>
    <row r="12" spans="1:8" ht="27.75" customHeight="1" x14ac:dyDescent="0.15">
      <c r="A12" s="5" t="s">
        <v>47</v>
      </c>
      <c r="B12" s="11"/>
      <c r="C12" s="17"/>
      <c r="D12" s="17"/>
      <c r="E12" s="17"/>
      <c r="F12" s="17"/>
      <c r="G12" s="17"/>
      <c r="H12" s="21">
        <f t="shared" si="0"/>
        <v>0</v>
      </c>
    </row>
    <row r="13" spans="1:8" ht="27.75" customHeight="1" x14ac:dyDescent="0.15">
      <c r="A13" s="4" t="s">
        <v>50</v>
      </c>
      <c r="B13" s="10"/>
      <c r="C13" s="16"/>
      <c r="D13" s="16"/>
      <c r="E13" s="16">
        <v>49000</v>
      </c>
      <c r="F13" s="16"/>
      <c r="G13" s="16"/>
      <c r="H13" s="22">
        <f t="shared" si="0"/>
        <v>49000</v>
      </c>
    </row>
    <row r="14" spans="1:8" ht="27.75" customHeight="1" x14ac:dyDescent="0.15">
      <c r="A14" s="5" t="s">
        <v>57</v>
      </c>
      <c r="B14" s="11"/>
      <c r="C14" s="17"/>
      <c r="D14" s="17"/>
      <c r="E14" s="17"/>
      <c r="F14" s="17"/>
      <c r="G14" s="17"/>
      <c r="H14" s="21">
        <f t="shared" si="0"/>
        <v>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0"/>
        <v>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64375</v>
      </c>
      <c r="E16" s="13">
        <f t="shared" si="1"/>
        <v>119250</v>
      </c>
      <c r="F16" s="13">
        <f t="shared" si="1"/>
        <v>0</v>
      </c>
      <c r="G16" s="13">
        <f t="shared" si="1"/>
        <v>1500</v>
      </c>
      <c r="H16" s="25">
        <f t="shared" si="0"/>
        <v>185125</v>
      </c>
    </row>
    <row r="17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60"/>
  <sheetViews>
    <sheetView zoomScale="115" zoomScaleNormal="115" workbookViewId="0">
      <selection activeCell="C33" sqref="C33"/>
    </sheetView>
  </sheetViews>
  <sheetFormatPr defaultRowHeight="13.5" x14ac:dyDescent="0.15"/>
  <cols>
    <col min="1" max="1" width="10.5" customWidth="1"/>
    <col min="3" max="3" width="50.5" bestFit="1" customWidth="1"/>
    <col min="4" max="4" width="16.25" customWidth="1"/>
  </cols>
  <sheetData>
    <row r="1" spans="1:4" ht="31.5" customHeight="1" x14ac:dyDescent="0.15">
      <c r="A1" s="1" t="s">
        <v>104</v>
      </c>
    </row>
    <row r="2" spans="1:4" ht="26.25" customHeight="1" x14ac:dyDescent="0.15">
      <c r="A2" s="27" t="s">
        <v>2</v>
      </c>
      <c r="D2" s="39" t="s">
        <v>12</v>
      </c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57">
        <v>40641</v>
      </c>
      <c r="B4" s="33" t="s">
        <v>118</v>
      </c>
      <c r="C4" s="50" t="s">
        <v>114</v>
      </c>
      <c r="D4" s="106">
        <v>5000</v>
      </c>
    </row>
    <row r="5" spans="1:4" ht="20.25" customHeight="1" x14ac:dyDescent="0.15">
      <c r="A5" s="57">
        <v>40660</v>
      </c>
      <c r="B5" s="33" t="s">
        <v>36</v>
      </c>
      <c r="C5" s="50" t="s">
        <v>13</v>
      </c>
      <c r="D5" s="106">
        <v>5000</v>
      </c>
    </row>
    <row r="6" spans="1:4" ht="20.25" customHeight="1" x14ac:dyDescent="0.15">
      <c r="A6" s="30"/>
      <c r="B6" s="34"/>
      <c r="C6" s="37">
        <f>COUNTA(C4:C5)</f>
        <v>2</v>
      </c>
      <c r="D6" s="42">
        <f>SUM(D4:D5)</f>
        <v>10000</v>
      </c>
    </row>
    <row r="8" spans="1:4" ht="26.25" customHeight="1" x14ac:dyDescent="0.15">
      <c r="A8" s="27" t="s">
        <v>56</v>
      </c>
      <c r="D8" s="39" t="s">
        <v>12</v>
      </c>
    </row>
    <row r="9" spans="1:4" ht="20.25" customHeight="1" x14ac:dyDescent="0.15">
      <c r="A9" s="28" t="s">
        <v>3</v>
      </c>
      <c r="B9" s="32" t="s">
        <v>6</v>
      </c>
      <c r="C9" s="32" t="s">
        <v>16</v>
      </c>
      <c r="D9" s="40" t="s">
        <v>15</v>
      </c>
    </row>
    <row r="10" spans="1:4" ht="20.25" customHeight="1" x14ac:dyDescent="0.15">
      <c r="A10" s="57">
        <v>40682</v>
      </c>
      <c r="B10" s="33" t="s">
        <v>36</v>
      </c>
      <c r="C10" s="50" t="s">
        <v>108</v>
      </c>
      <c r="D10" s="106">
        <v>5000</v>
      </c>
    </row>
    <row r="11" spans="1:4" ht="20.25" customHeight="1" x14ac:dyDescent="0.15">
      <c r="A11" s="57">
        <v>40682</v>
      </c>
      <c r="B11" s="33" t="s">
        <v>36</v>
      </c>
      <c r="C11" s="50" t="s">
        <v>111</v>
      </c>
      <c r="D11" s="106">
        <v>5000</v>
      </c>
    </row>
    <row r="12" spans="1:4" ht="20.25" customHeight="1" x14ac:dyDescent="0.15">
      <c r="A12" s="57">
        <v>40688</v>
      </c>
      <c r="B12" s="33" t="s">
        <v>36</v>
      </c>
      <c r="C12" s="50" t="s">
        <v>63</v>
      </c>
      <c r="D12" s="106">
        <v>5000</v>
      </c>
    </row>
    <row r="13" spans="1:4" ht="20.25" customHeight="1" x14ac:dyDescent="0.15">
      <c r="A13" s="30"/>
      <c r="B13" s="34"/>
      <c r="C13" s="37">
        <f>COUNTA(C10:C12)</f>
        <v>3</v>
      </c>
      <c r="D13" s="42">
        <f>SUM(D10:D12)</f>
        <v>15000</v>
      </c>
    </row>
    <row r="15" spans="1:4" ht="24" customHeight="1" x14ac:dyDescent="0.15">
      <c r="A15" s="102" t="s">
        <v>113</v>
      </c>
    </row>
    <row r="17" spans="1:4" ht="26.25" customHeight="1" x14ac:dyDescent="0.15">
      <c r="A17" s="27" t="s">
        <v>90</v>
      </c>
      <c r="D17" s="39" t="s">
        <v>12</v>
      </c>
    </row>
    <row r="18" spans="1:4" ht="20.25" customHeight="1" x14ac:dyDescent="0.15">
      <c r="A18" s="28" t="s">
        <v>3</v>
      </c>
      <c r="B18" s="32" t="s">
        <v>6</v>
      </c>
      <c r="C18" s="32" t="s">
        <v>16</v>
      </c>
      <c r="D18" s="40" t="s">
        <v>15</v>
      </c>
    </row>
    <row r="19" spans="1:4" ht="20.25" customHeight="1" x14ac:dyDescent="0.15">
      <c r="A19" s="57">
        <v>40739</v>
      </c>
      <c r="B19" s="33" t="s">
        <v>118</v>
      </c>
      <c r="C19" s="50" t="s">
        <v>117</v>
      </c>
      <c r="D19" s="106">
        <v>15500</v>
      </c>
    </row>
    <row r="20" spans="1:4" ht="20.25" customHeight="1" x14ac:dyDescent="0.15">
      <c r="A20" s="57">
        <v>40740</v>
      </c>
      <c r="B20" s="33" t="s">
        <v>118</v>
      </c>
      <c r="C20" s="50" t="s">
        <v>115</v>
      </c>
      <c r="D20" s="106">
        <v>5000</v>
      </c>
    </row>
    <row r="21" spans="1:4" ht="20.25" customHeight="1" x14ac:dyDescent="0.15">
      <c r="A21" s="30"/>
      <c r="B21" s="34"/>
      <c r="C21" s="37">
        <f>COUNTA(C19:C20)</f>
        <v>2</v>
      </c>
      <c r="D21" s="42">
        <f>SUM(D19:D20)</f>
        <v>20500</v>
      </c>
    </row>
    <row r="23" spans="1:4" ht="24" customHeight="1" x14ac:dyDescent="0.15">
      <c r="A23" s="102" t="s">
        <v>43</v>
      </c>
    </row>
    <row r="25" spans="1:4" ht="24" customHeight="1" x14ac:dyDescent="0.15">
      <c r="A25" s="102" t="s">
        <v>77</v>
      </c>
    </row>
    <row r="27" spans="1:4" ht="24" customHeight="1" x14ac:dyDescent="0.15">
      <c r="A27" s="102" t="s">
        <v>119</v>
      </c>
    </row>
    <row r="29" spans="1:4" ht="26.25" customHeight="1" x14ac:dyDescent="0.15">
      <c r="A29" s="27" t="s">
        <v>1</v>
      </c>
      <c r="D29" s="39" t="s">
        <v>12</v>
      </c>
    </row>
    <row r="30" spans="1:4" ht="20.25" customHeight="1" x14ac:dyDescent="0.15">
      <c r="A30" s="28" t="s">
        <v>3</v>
      </c>
      <c r="B30" s="32" t="s">
        <v>6</v>
      </c>
      <c r="C30" s="32" t="s">
        <v>16</v>
      </c>
      <c r="D30" s="40" t="s">
        <v>15</v>
      </c>
    </row>
    <row r="31" spans="1:4" ht="20.25" customHeight="1" x14ac:dyDescent="0.15">
      <c r="A31" s="57">
        <v>40862</v>
      </c>
      <c r="B31" s="33" t="s">
        <v>120</v>
      </c>
      <c r="C31" s="50" t="s">
        <v>123</v>
      </c>
      <c r="D31" s="106">
        <v>6000</v>
      </c>
    </row>
    <row r="32" spans="1:4" ht="20.25" customHeight="1" x14ac:dyDescent="0.15">
      <c r="A32" s="57">
        <v>40865</v>
      </c>
      <c r="B32" s="33" t="s">
        <v>120</v>
      </c>
      <c r="C32" s="50" t="s">
        <v>126</v>
      </c>
      <c r="D32" s="106">
        <v>10000</v>
      </c>
    </row>
    <row r="33" spans="1:4" ht="20.25" customHeight="1" x14ac:dyDescent="0.15">
      <c r="A33" s="57">
        <v>40866</v>
      </c>
      <c r="B33" s="33" t="s">
        <v>75</v>
      </c>
      <c r="C33" s="50" t="s">
        <v>128</v>
      </c>
      <c r="D33" s="106">
        <v>5000</v>
      </c>
    </row>
    <row r="34" spans="1:4" ht="20.25" customHeight="1" x14ac:dyDescent="0.15">
      <c r="A34" s="57">
        <v>40876</v>
      </c>
      <c r="B34" s="33" t="s">
        <v>129</v>
      </c>
      <c r="C34" s="50" t="s">
        <v>102</v>
      </c>
      <c r="D34" s="106">
        <v>10000</v>
      </c>
    </row>
    <row r="35" spans="1:4" ht="20.25" customHeight="1" x14ac:dyDescent="0.15">
      <c r="A35" s="30"/>
      <c r="B35" s="34"/>
      <c r="C35" s="37">
        <f>COUNTA(C31:C34)</f>
        <v>4</v>
      </c>
      <c r="D35" s="42">
        <f>SUM(D31:D34)</f>
        <v>31000</v>
      </c>
    </row>
    <row r="37" spans="1:4" ht="26.25" customHeight="1" x14ac:dyDescent="0.15">
      <c r="A37" s="27" t="s">
        <v>7</v>
      </c>
      <c r="D37" s="39" t="s">
        <v>12</v>
      </c>
    </row>
    <row r="38" spans="1:4" ht="20.25" customHeight="1" x14ac:dyDescent="0.15">
      <c r="A38" s="28" t="s">
        <v>3</v>
      </c>
      <c r="B38" s="32" t="s">
        <v>6</v>
      </c>
      <c r="C38" s="32" t="s">
        <v>16</v>
      </c>
      <c r="D38" s="40" t="s">
        <v>15</v>
      </c>
    </row>
    <row r="39" spans="1:4" ht="20.25" customHeight="1" x14ac:dyDescent="0.15">
      <c r="A39" s="57">
        <v>41245</v>
      </c>
      <c r="B39" s="33" t="s">
        <v>36</v>
      </c>
      <c r="C39" s="50" t="s">
        <v>131</v>
      </c>
      <c r="D39" s="106">
        <v>5000</v>
      </c>
    </row>
    <row r="40" spans="1:4" ht="20.25" customHeight="1" x14ac:dyDescent="0.15">
      <c r="A40" s="30"/>
      <c r="B40" s="34"/>
      <c r="C40" s="37">
        <f>COUNTA(C39:C39)</f>
        <v>1</v>
      </c>
      <c r="D40" s="42">
        <f>SUM(D39:D39)</f>
        <v>5000</v>
      </c>
    </row>
    <row r="42" spans="1:4" ht="26.25" customHeight="1" x14ac:dyDescent="0.15">
      <c r="A42" s="27" t="s">
        <v>133</v>
      </c>
      <c r="D42" s="39" t="s">
        <v>12</v>
      </c>
    </row>
    <row r="43" spans="1:4" ht="20.25" customHeight="1" x14ac:dyDescent="0.15">
      <c r="A43" s="28" t="s">
        <v>3</v>
      </c>
      <c r="B43" s="32" t="s">
        <v>6</v>
      </c>
      <c r="C43" s="32" t="s">
        <v>16</v>
      </c>
      <c r="D43" s="40" t="s">
        <v>15</v>
      </c>
    </row>
    <row r="44" spans="1:4" ht="20.25" customHeight="1" x14ac:dyDescent="0.15">
      <c r="A44" s="57">
        <v>40914</v>
      </c>
      <c r="B44" s="33" t="s">
        <v>120</v>
      </c>
      <c r="C44" s="97" t="s">
        <v>137</v>
      </c>
      <c r="D44" s="106">
        <v>15000</v>
      </c>
    </row>
    <row r="45" spans="1:4" ht="20.25" customHeight="1" x14ac:dyDescent="0.15">
      <c r="A45" s="57">
        <v>40921</v>
      </c>
      <c r="B45" s="33" t="s">
        <v>120</v>
      </c>
      <c r="C45" s="97" t="s">
        <v>0</v>
      </c>
      <c r="D45" s="106">
        <v>10000</v>
      </c>
    </row>
    <row r="46" spans="1:4" ht="20.25" customHeight="1" x14ac:dyDescent="0.15">
      <c r="A46" s="57">
        <v>40931</v>
      </c>
      <c r="B46" s="33" t="s">
        <v>36</v>
      </c>
      <c r="C46" s="50" t="s">
        <v>135</v>
      </c>
      <c r="D46" s="106">
        <v>3000</v>
      </c>
    </row>
    <row r="47" spans="1:4" ht="20.25" customHeight="1" x14ac:dyDescent="0.15">
      <c r="A47" s="30"/>
      <c r="B47" s="34"/>
      <c r="C47" s="37">
        <f>COUNTA(C44:C46)</f>
        <v>3</v>
      </c>
      <c r="D47" s="42">
        <f>SUM(D44:D46)</f>
        <v>28000</v>
      </c>
    </row>
    <row r="49" spans="1:4" ht="26.25" customHeight="1" x14ac:dyDescent="0.15">
      <c r="A49" s="27" t="s">
        <v>42</v>
      </c>
      <c r="D49" s="39" t="s">
        <v>12</v>
      </c>
    </row>
    <row r="50" spans="1:4" ht="20.25" customHeight="1" x14ac:dyDescent="0.15">
      <c r="A50" s="28" t="s">
        <v>3</v>
      </c>
      <c r="B50" s="32" t="s">
        <v>6</v>
      </c>
      <c r="C50" s="32" t="s">
        <v>16</v>
      </c>
      <c r="D50" s="40" t="s">
        <v>15</v>
      </c>
    </row>
    <row r="51" spans="1:4" ht="20.25" customHeight="1" x14ac:dyDescent="0.15">
      <c r="A51" s="57">
        <v>40948</v>
      </c>
      <c r="B51" s="33" t="s">
        <v>4</v>
      </c>
      <c r="C51" s="50" t="s">
        <v>105</v>
      </c>
      <c r="D51" s="106">
        <v>7920</v>
      </c>
    </row>
    <row r="52" spans="1:4" ht="20.25" customHeight="1" x14ac:dyDescent="0.15">
      <c r="A52" s="57">
        <v>40949</v>
      </c>
      <c r="B52" s="33" t="s">
        <v>36</v>
      </c>
      <c r="C52" s="50" t="s">
        <v>140</v>
      </c>
      <c r="D52" s="106">
        <v>8000</v>
      </c>
    </row>
    <row r="53" spans="1:4" ht="20.25" customHeight="1" x14ac:dyDescent="0.15">
      <c r="A53" s="57">
        <v>40951</v>
      </c>
      <c r="B53" s="33" t="s">
        <v>4</v>
      </c>
      <c r="C53" s="50" t="s">
        <v>143</v>
      </c>
      <c r="D53" s="106">
        <v>2100</v>
      </c>
    </row>
    <row r="54" spans="1:4" ht="20.25" customHeight="1" x14ac:dyDescent="0.15">
      <c r="A54" s="57">
        <v>40960</v>
      </c>
      <c r="B54" s="33" t="s">
        <v>54</v>
      </c>
      <c r="C54" s="50" t="s">
        <v>139</v>
      </c>
      <c r="D54" s="106">
        <v>15500</v>
      </c>
    </row>
    <row r="55" spans="1:4" ht="20.25" customHeight="1" x14ac:dyDescent="0.15">
      <c r="A55" s="30"/>
      <c r="B55" s="34"/>
      <c r="C55" s="37">
        <f>COUNTA(C52:C54)</f>
        <v>3</v>
      </c>
      <c r="D55" s="42">
        <f>SUM(D51:D54)</f>
        <v>33520</v>
      </c>
    </row>
    <row r="57" spans="1:4" ht="26.25" customHeight="1" x14ac:dyDescent="0.15">
      <c r="A57" s="27" t="s">
        <v>145</v>
      </c>
      <c r="D57" s="39" t="s">
        <v>12</v>
      </c>
    </row>
    <row r="58" spans="1:4" ht="20.25" customHeight="1" x14ac:dyDescent="0.15">
      <c r="A58" s="28" t="s">
        <v>3</v>
      </c>
      <c r="B58" s="32" t="s">
        <v>6</v>
      </c>
      <c r="C58" s="32" t="s">
        <v>16</v>
      </c>
      <c r="D58" s="40" t="s">
        <v>15</v>
      </c>
    </row>
    <row r="59" spans="1:4" ht="20.25" customHeight="1" x14ac:dyDescent="0.15">
      <c r="A59" s="57">
        <v>40996</v>
      </c>
      <c r="B59" s="33" t="s">
        <v>36</v>
      </c>
      <c r="C59" s="50" t="s">
        <v>146</v>
      </c>
      <c r="D59" s="106">
        <v>5000</v>
      </c>
    </row>
    <row r="60" spans="1:4" ht="20.25" customHeight="1" x14ac:dyDescent="0.15">
      <c r="A60" s="30"/>
      <c r="B60" s="34"/>
      <c r="C60" s="37">
        <f>COUNTA(C59:C59)</f>
        <v>1</v>
      </c>
      <c r="D60" s="42">
        <f>SUM(D59:D59)</f>
        <v>5000</v>
      </c>
    </row>
  </sheetData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6"/>
  <sheetViews>
    <sheetView showZeros="0" workbookViewId="0">
      <selection activeCell="C23" sqref="C23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/>
    <row r="2" spans="1:8" ht="27" customHeight="1" x14ac:dyDescent="0.15">
      <c r="A2" s="2"/>
      <c r="B2" s="8" t="s">
        <v>20</v>
      </c>
      <c r="C2" s="14" t="s">
        <v>21</v>
      </c>
      <c r="D2" s="14" t="s">
        <v>26</v>
      </c>
      <c r="E2" s="14" t="s">
        <v>14</v>
      </c>
      <c r="F2" s="14" t="s">
        <v>19</v>
      </c>
      <c r="G2" s="14" t="s">
        <v>4</v>
      </c>
      <c r="H2" s="20" t="s">
        <v>58</v>
      </c>
    </row>
    <row r="3" spans="1:8" ht="27.75" customHeight="1" x14ac:dyDescent="0.15">
      <c r="A3" s="3" t="s">
        <v>30</v>
      </c>
      <c r="B3" s="9"/>
      <c r="C3" s="15">
        <f>SUMIF('23内訳'!$B$4:$B$5,"見舞",'23内訳'!$D$4:$D$5)</f>
        <v>0</v>
      </c>
      <c r="D3" s="15">
        <v>5000</v>
      </c>
      <c r="E3" s="15">
        <v>5000</v>
      </c>
      <c r="F3" s="15"/>
      <c r="G3" s="15"/>
      <c r="H3" s="21">
        <f t="shared" ref="H3:H9" si="0">SUM(B3:G3)</f>
        <v>10000</v>
      </c>
    </row>
    <row r="4" spans="1:8" ht="27" customHeight="1" x14ac:dyDescent="0.15">
      <c r="A4" s="4" t="s">
        <v>34</v>
      </c>
      <c r="B4" s="10"/>
      <c r="C4" s="16">
        <f>SUMIF('23内訳'!$B$4:$B$5,C18,'23内訳'!$D$4:$D$5)</f>
        <v>0</v>
      </c>
      <c r="D4" s="16"/>
      <c r="E4" s="16">
        <v>15000</v>
      </c>
      <c r="F4" s="16"/>
      <c r="G4" s="16"/>
      <c r="H4" s="22">
        <f t="shared" si="0"/>
        <v>15000</v>
      </c>
    </row>
    <row r="5" spans="1:8" ht="27.75" customHeight="1" x14ac:dyDescent="0.15">
      <c r="A5" s="5" t="s">
        <v>17</v>
      </c>
      <c r="B5" s="11"/>
      <c r="C5" s="17">
        <f>SUMIF('23内訳'!$B$4:$B$5,C19,'23内訳'!$D$4:$D$5)</f>
        <v>0</v>
      </c>
      <c r="D5" s="17">
        <f>SUMIF('23内訳'!$B$4:$B$5,D19,'23内訳'!$D$4:$D$5)</f>
        <v>0</v>
      </c>
      <c r="E5" s="17">
        <f>SUMIF('23内訳'!$B$4:$B$5,E19,'23内訳'!$D$4:$D$5)</f>
        <v>0</v>
      </c>
      <c r="F5" s="17"/>
      <c r="G5" s="17"/>
      <c r="H5" s="21">
        <f t="shared" si="0"/>
        <v>0</v>
      </c>
    </row>
    <row r="6" spans="1:8" ht="27" customHeight="1" x14ac:dyDescent="0.15">
      <c r="A6" s="4" t="s">
        <v>37</v>
      </c>
      <c r="B6" s="10"/>
      <c r="C6" s="16">
        <f>SUMIF('23内訳'!$B$4:$B$5,C20,'23内訳'!$D$4:$D$5)</f>
        <v>0</v>
      </c>
      <c r="D6" s="16">
        <v>20500</v>
      </c>
      <c r="E6" s="16">
        <f>SUMIF('23内訳'!$B$4:$B$5,E20,'23内訳'!$D$4:$D$5)</f>
        <v>0</v>
      </c>
      <c r="F6" s="16"/>
      <c r="G6" s="16"/>
      <c r="H6" s="22">
        <f t="shared" si="0"/>
        <v>20500</v>
      </c>
    </row>
    <row r="7" spans="1:8" ht="27" customHeight="1" x14ac:dyDescent="0.15">
      <c r="A7" s="5" t="s">
        <v>25</v>
      </c>
      <c r="B7" s="11"/>
      <c r="C7" s="17">
        <f>SUMIF('23内訳'!$B$4:$B$5,C21,'23内訳'!$D$4:$D$5)</f>
        <v>0</v>
      </c>
      <c r="D7" s="17">
        <f>SUMIF('23内訳'!$B$4:$B$5,D21,'23内訳'!$D$4:$D$5)</f>
        <v>0</v>
      </c>
      <c r="E7" s="17">
        <f>SUMIF('23内訳'!$B$4:$B$5,E21,'23内訳'!$D$4:$D$5)</f>
        <v>0</v>
      </c>
      <c r="F7" s="17"/>
      <c r="G7" s="17"/>
      <c r="H7" s="21">
        <f t="shared" si="0"/>
        <v>0</v>
      </c>
    </row>
    <row r="8" spans="1:8" ht="26.25" customHeight="1" x14ac:dyDescent="0.15">
      <c r="A8" s="4" t="s">
        <v>40</v>
      </c>
      <c r="B8" s="10"/>
      <c r="C8" s="16">
        <f>SUMIF('23内訳'!$B$4:$B$5,C22,'23内訳'!$D$4:$D$5)</f>
        <v>0</v>
      </c>
      <c r="D8" s="16">
        <f>SUMIF('23内訳'!$B$4:$B$5,D22,'23内訳'!$D$4:$D$5)</f>
        <v>0</v>
      </c>
      <c r="E8" s="16">
        <f>SUMIF('23内訳'!$B$4:$B$5,E22,'23内訳'!$D$4:$D$5)</f>
        <v>0</v>
      </c>
      <c r="F8" s="16"/>
      <c r="G8" s="16"/>
      <c r="H8" s="22">
        <f t="shared" si="0"/>
        <v>0</v>
      </c>
    </row>
    <row r="9" spans="1:8" ht="27.75" customHeight="1" x14ac:dyDescent="0.15">
      <c r="A9" s="5" t="s">
        <v>46</v>
      </c>
      <c r="B9" s="11"/>
      <c r="C9" s="17">
        <f>SUMIF('23内訳'!$B$4:$B$5,C23,'23内訳'!$D$4:$D$5)</f>
        <v>0</v>
      </c>
      <c r="D9" s="17">
        <f>SUMIF('23内訳'!$B$4:$B$5,D23,'23内訳'!$D$4:$D$5)</f>
        <v>0</v>
      </c>
      <c r="E9" s="17">
        <f>SUMIF('23内訳'!$B$4:$B$5,E23,'23内訳'!$D$4:$D$5)</f>
        <v>0</v>
      </c>
      <c r="F9" s="17"/>
      <c r="G9" s="17"/>
      <c r="H9" s="21">
        <f t="shared" si="0"/>
        <v>0</v>
      </c>
    </row>
    <row r="10" spans="1:8" ht="27" customHeight="1" x14ac:dyDescent="0.15">
      <c r="A10" s="4" t="s">
        <v>31</v>
      </c>
      <c r="B10" s="10"/>
      <c r="C10" s="16">
        <v>10000</v>
      </c>
      <c r="D10" s="16">
        <v>5000</v>
      </c>
      <c r="E10" s="16">
        <v>16000</v>
      </c>
      <c r="F10" s="16"/>
      <c r="G10" s="16"/>
      <c r="H10" s="22">
        <v>31000</v>
      </c>
    </row>
    <row r="11" spans="1:8" ht="27.75" customHeight="1" x14ac:dyDescent="0.15">
      <c r="A11" s="5" t="s">
        <v>47</v>
      </c>
      <c r="B11" s="11"/>
      <c r="C11" s="17">
        <f>SUMIF('23内訳'!$B$4:$B$5,C25,'23内訳'!$D$4:$D$5)</f>
        <v>0</v>
      </c>
      <c r="D11" s="17">
        <f>SUMIF('23内訳'!$B$4:$B$5,D25,'23内訳'!$D$4:$D$5)</f>
        <v>0</v>
      </c>
      <c r="E11" s="17">
        <v>5000</v>
      </c>
      <c r="F11" s="17"/>
      <c r="G11" s="17"/>
      <c r="H11" s="21">
        <f>SUM(B11:G11)</f>
        <v>5000</v>
      </c>
    </row>
    <row r="12" spans="1:8" ht="27.75" customHeight="1" x14ac:dyDescent="0.15">
      <c r="A12" s="4" t="s">
        <v>50</v>
      </c>
      <c r="B12" s="10"/>
      <c r="C12" s="16">
        <f>SUMIF('23内訳'!$B$4:$B$5,C26,'23内訳'!$D$4:$D$5)</f>
        <v>0</v>
      </c>
      <c r="D12" s="16">
        <f>SUMIF('23内訳'!$B$4:$B$5,D26,'23内訳'!$D$4:$D$5)</f>
        <v>0</v>
      </c>
      <c r="E12" s="16">
        <v>28000</v>
      </c>
      <c r="F12" s="16"/>
      <c r="G12" s="16"/>
      <c r="H12" s="22">
        <f>SUM(B12:G12)</f>
        <v>28000</v>
      </c>
    </row>
    <row r="13" spans="1:8" ht="27.75" customHeight="1" x14ac:dyDescent="0.15">
      <c r="A13" s="5" t="s">
        <v>57</v>
      </c>
      <c r="B13" s="11"/>
      <c r="C13" s="17">
        <f>SUMIF('23内訳'!$B$4:$B$5,C27,'23内訳'!$D$4:$D$5)</f>
        <v>0</v>
      </c>
      <c r="D13" s="17">
        <v>15500</v>
      </c>
      <c r="E13" s="17">
        <v>8000</v>
      </c>
      <c r="F13" s="17"/>
      <c r="G13" s="17">
        <v>10020</v>
      </c>
      <c r="H13" s="21">
        <f>SUM(B13:G13)</f>
        <v>33520</v>
      </c>
    </row>
    <row r="14" spans="1:8" ht="27.75" customHeight="1" x14ac:dyDescent="0.15">
      <c r="A14" s="6" t="s">
        <v>24</v>
      </c>
      <c r="B14" s="12"/>
      <c r="C14" s="18">
        <f>SUMIF('23内訳'!$B$4:$B$5,C28,'23内訳'!$D$4:$D$5)</f>
        <v>0</v>
      </c>
      <c r="D14" s="18">
        <f>SUMIF('23内訳'!$B$4:$B$5,D28,'23内訳'!$D$4:$D$5)</f>
        <v>0</v>
      </c>
      <c r="E14" s="18">
        <v>5000</v>
      </c>
      <c r="F14" s="18"/>
      <c r="G14" s="18"/>
      <c r="H14" s="54">
        <f>SUM(B14:G14)</f>
        <v>5000</v>
      </c>
    </row>
    <row r="15" spans="1:8" ht="27.75" customHeight="1" x14ac:dyDescent="0.15">
      <c r="A15" s="7" t="s">
        <v>58</v>
      </c>
      <c r="B15" s="13">
        <f t="shared" ref="B15:G15" si="1">SUM(B3:B14)</f>
        <v>0</v>
      </c>
      <c r="C15" s="13">
        <f t="shared" si="1"/>
        <v>10000</v>
      </c>
      <c r="D15" s="13">
        <f t="shared" si="1"/>
        <v>46000</v>
      </c>
      <c r="E15" s="13">
        <f t="shared" si="1"/>
        <v>82000</v>
      </c>
      <c r="F15" s="13">
        <f t="shared" si="1"/>
        <v>0</v>
      </c>
      <c r="G15" s="13">
        <f t="shared" si="1"/>
        <v>10020</v>
      </c>
      <c r="H15" s="25">
        <f>SUM(B15:G15)</f>
        <v>148020</v>
      </c>
    </row>
    <row r="16" spans="1:8" ht="13.5" customHeight="1" x14ac:dyDescent="0.15"/>
  </sheetData>
  <phoneticPr fontId="1"/>
  <pageMargins left="0.70866141732283472" right="0" top="0.94488188976377951" bottom="0.74803149606299213" header="0.51181102362204722" footer="0.31496062992125984"/>
  <pageSetup paperSize="9" orientation="portrait" r:id="rId1"/>
  <headerFooter>
    <oddHeader>&amp;L&amp;14平成23年度　議長交際費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showZeros="0" workbookViewId="0">
      <selection activeCell="I15" sqref="I15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55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>
        <v>7000</v>
      </c>
      <c r="F4" s="15"/>
      <c r="G4" s="15"/>
      <c r="H4" s="21">
        <v>7000</v>
      </c>
    </row>
    <row r="5" spans="1:8" ht="27" customHeight="1" x14ac:dyDescent="0.15">
      <c r="A5" s="4" t="s">
        <v>34</v>
      </c>
      <c r="B5" s="10"/>
      <c r="C5" s="16"/>
      <c r="D5" s="16">
        <v>5000</v>
      </c>
      <c r="E5" s="16">
        <v>15000</v>
      </c>
      <c r="F5" s="16"/>
      <c r="G5" s="16"/>
      <c r="H5" s="22">
        <v>20000</v>
      </c>
    </row>
    <row r="6" spans="1:8" ht="27.75" customHeight="1" x14ac:dyDescent="0.15">
      <c r="A6" s="5" t="s">
        <v>17</v>
      </c>
      <c r="B6" s="11"/>
      <c r="C6" s="17"/>
      <c r="D6" s="17"/>
      <c r="E6" s="17">
        <v>7000</v>
      </c>
      <c r="F6" s="17"/>
      <c r="G6" s="17"/>
      <c r="H6" s="23">
        <v>7000</v>
      </c>
    </row>
    <row r="7" spans="1:8" ht="27" customHeight="1" x14ac:dyDescent="0.15">
      <c r="A7" s="4" t="s">
        <v>37</v>
      </c>
      <c r="B7" s="10"/>
      <c r="C7" s="16"/>
      <c r="D7" s="16"/>
      <c r="E7" s="16">
        <v>5000</v>
      </c>
      <c r="F7" s="16"/>
      <c r="G7" s="16"/>
      <c r="H7" s="24">
        <v>5000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3" t="s">
        <v>91</v>
      </c>
    </row>
    <row r="9" spans="1:8" ht="26.25" customHeight="1" x14ac:dyDescent="0.15">
      <c r="A9" s="4" t="s">
        <v>40</v>
      </c>
      <c r="B9" s="10"/>
      <c r="C9" s="16"/>
      <c r="D9" s="16"/>
      <c r="E9" s="16">
        <v>8000</v>
      </c>
      <c r="F9" s="16"/>
      <c r="G9" s="16"/>
      <c r="H9" s="24">
        <v>8000</v>
      </c>
    </row>
    <row r="10" spans="1:8" ht="27.75" customHeight="1" x14ac:dyDescent="0.15">
      <c r="A10" s="5" t="s">
        <v>46</v>
      </c>
      <c r="B10" s="11"/>
      <c r="C10" s="17"/>
      <c r="D10" s="17">
        <v>5000</v>
      </c>
      <c r="E10" s="17"/>
      <c r="F10" s="17"/>
      <c r="G10" s="17"/>
      <c r="H10" s="23">
        <v>5000</v>
      </c>
    </row>
    <row r="11" spans="1:8" ht="27" customHeight="1" x14ac:dyDescent="0.15">
      <c r="A11" s="4" t="s">
        <v>31</v>
      </c>
      <c r="B11" s="10"/>
      <c r="C11" s="16"/>
      <c r="D11" s="16"/>
      <c r="E11" s="16">
        <v>6000</v>
      </c>
      <c r="F11" s="16"/>
      <c r="G11" s="16"/>
      <c r="H11" s="24">
        <v>6000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20000</v>
      </c>
      <c r="F12" s="17"/>
      <c r="G12" s="17"/>
      <c r="H12" s="23">
        <v>20000</v>
      </c>
    </row>
    <row r="13" spans="1:8" ht="27.75" customHeight="1" x14ac:dyDescent="0.15">
      <c r="A13" s="4" t="s">
        <v>50</v>
      </c>
      <c r="B13" s="10"/>
      <c r="C13" s="16"/>
      <c r="D13" s="16"/>
      <c r="E13" s="19">
        <v>31000</v>
      </c>
      <c r="F13" s="16"/>
      <c r="G13" s="16"/>
      <c r="H13" s="24">
        <v>31000</v>
      </c>
    </row>
    <row r="14" spans="1:8" ht="27.75" customHeight="1" x14ac:dyDescent="0.15">
      <c r="A14" s="5" t="s">
        <v>57</v>
      </c>
      <c r="B14" s="11"/>
      <c r="C14" s="17"/>
      <c r="D14" s="17">
        <v>26000</v>
      </c>
      <c r="E14" s="17"/>
      <c r="F14" s="17"/>
      <c r="G14" s="17"/>
      <c r="H14" s="23">
        <v>26000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24"/>
    </row>
    <row r="16" spans="1:8" ht="27.75" customHeight="1" x14ac:dyDescent="0.15">
      <c r="A16" s="7" t="s">
        <v>58</v>
      </c>
      <c r="B16" s="13">
        <f t="shared" ref="B16:H16" si="0">SUM(B4:B15)</f>
        <v>0</v>
      </c>
      <c r="C16" s="13">
        <f t="shared" si="0"/>
        <v>0</v>
      </c>
      <c r="D16" s="13">
        <f t="shared" si="0"/>
        <v>36000</v>
      </c>
      <c r="E16" s="13">
        <f t="shared" si="0"/>
        <v>99000</v>
      </c>
      <c r="F16" s="13">
        <f t="shared" si="0"/>
        <v>0</v>
      </c>
      <c r="G16" s="13">
        <f t="shared" si="0"/>
        <v>0</v>
      </c>
      <c r="H16" s="25">
        <f t="shared" si="0"/>
        <v>135000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74"/>
  <sheetViews>
    <sheetView topLeftCell="A43" zoomScale="112" zoomScaleNormal="112" workbookViewId="0">
      <selection activeCell="H68" sqref="H68"/>
    </sheetView>
  </sheetViews>
  <sheetFormatPr defaultRowHeight="13.5" x14ac:dyDescent="0.15"/>
  <cols>
    <col min="1" max="1" width="10.5" customWidth="1"/>
    <col min="3" max="3" width="50.5" bestFit="1" customWidth="1"/>
    <col min="4" max="4" width="16.25" customWidth="1"/>
  </cols>
  <sheetData>
    <row r="1" spans="1:6" ht="31.5" customHeight="1" x14ac:dyDescent="0.15">
      <c r="A1" s="1" t="s">
        <v>106</v>
      </c>
    </row>
    <row r="2" spans="1:6" ht="36" customHeight="1" x14ac:dyDescent="0.15">
      <c r="A2" s="109" t="s">
        <v>2</v>
      </c>
      <c r="D2" s="39" t="s">
        <v>12</v>
      </c>
    </row>
    <row r="3" spans="1:6" ht="24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6" ht="21" customHeight="1" x14ac:dyDescent="0.15">
      <c r="A4" s="57">
        <v>40270</v>
      </c>
      <c r="B4" s="33" t="s">
        <v>54</v>
      </c>
      <c r="C4" s="50" t="s">
        <v>18</v>
      </c>
      <c r="D4" s="106">
        <v>5000</v>
      </c>
    </row>
    <row r="5" spans="1:6" ht="21" customHeight="1" x14ac:dyDescent="0.15">
      <c r="A5" s="57">
        <v>40270</v>
      </c>
      <c r="B5" s="33" t="s">
        <v>54</v>
      </c>
      <c r="C5" s="50" t="s">
        <v>67</v>
      </c>
      <c r="D5" s="106">
        <v>10500</v>
      </c>
    </row>
    <row r="6" spans="1:6" ht="23.25" customHeight="1" x14ac:dyDescent="0.15">
      <c r="A6" s="57">
        <v>40270</v>
      </c>
      <c r="B6" s="33" t="s">
        <v>36</v>
      </c>
      <c r="C6" s="50" t="s">
        <v>62</v>
      </c>
      <c r="D6" s="106">
        <v>6000</v>
      </c>
    </row>
    <row r="7" spans="1:6" ht="21" customHeight="1" x14ac:dyDescent="0.15">
      <c r="A7" s="57">
        <v>40275</v>
      </c>
      <c r="B7" s="33" t="s">
        <v>54</v>
      </c>
      <c r="C7" s="50" t="s">
        <v>70</v>
      </c>
      <c r="D7" s="106">
        <v>5000</v>
      </c>
    </row>
    <row r="8" spans="1:6" ht="21" customHeight="1" x14ac:dyDescent="0.15">
      <c r="A8" s="57">
        <v>40284</v>
      </c>
      <c r="B8" s="33" t="s">
        <v>36</v>
      </c>
      <c r="C8" s="50" t="s">
        <v>64</v>
      </c>
      <c r="D8" s="106">
        <v>5000</v>
      </c>
    </row>
    <row r="9" spans="1:6" ht="21" customHeight="1" x14ac:dyDescent="0.15">
      <c r="A9" s="57">
        <v>40288</v>
      </c>
      <c r="B9" s="33" t="s">
        <v>36</v>
      </c>
      <c r="C9" s="50" t="s">
        <v>65</v>
      </c>
      <c r="D9" s="106">
        <v>5000</v>
      </c>
    </row>
    <row r="10" spans="1:6" ht="21" customHeight="1" x14ac:dyDescent="0.15">
      <c r="A10" s="110">
        <v>40289</v>
      </c>
      <c r="B10" s="33" t="s">
        <v>36</v>
      </c>
      <c r="C10" s="113" t="s">
        <v>13</v>
      </c>
      <c r="D10" s="106">
        <v>5000</v>
      </c>
    </row>
    <row r="11" spans="1:6" ht="22.5" customHeight="1" x14ac:dyDescent="0.15">
      <c r="A11" s="30"/>
      <c r="B11" s="34"/>
      <c r="C11" s="114" t="s">
        <v>69</v>
      </c>
      <c r="D11" s="42">
        <v>41500</v>
      </c>
    </row>
    <row r="14" spans="1:6" ht="27" customHeight="1" x14ac:dyDescent="0.15">
      <c r="A14" s="109" t="s">
        <v>56</v>
      </c>
    </row>
    <row r="15" spans="1:6" ht="24" customHeight="1" x14ac:dyDescent="0.15">
      <c r="A15" s="28" t="s">
        <v>3</v>
      </c>
      <c r="B15" s="32" t="s">
        <v>6</v>
      </c>
      <c r="C15" s="32" t="s">
        <v>16</v>
      </c>
      <c r="D15" s="40" t="s">
        <v>15</v>
      </c>
    </row>
    <row r="16" spans="1:6" ht="21" customHeight="1" x14ac:dyDescent="0.15">
      <c r="A16" s="103">
        <v>40312</v>
      </c>
      <c r="B16" s="33" t="s">
        <v>36</v>
      </c>
      <c r="C16" s="50" t="s">
        <v>74</v>
      </c>
      <c r="D16" s="106">
        <v>5000</v>
      </c>
      <c r="F16" s="124"/>
    </row>
    <row r="17" spans="1:6" ht="21" customHeight="1" x14ac:dyDescent="0.15">
      <c r="A17" s="103">
        <v>40314</v>
      </c>
      <c r="B17" s="33" t="s">
        <v>54</v>
      </c>
      <c r="C17" s="50" t="s">
        <v>59</v>
      </c>
      <c r="D17" s="106">
        <v>5000</v>
      </c>
      <c r="F17" s="124"/>
    </row>
    <row r="18" spans="1:6" ht="21" customHeight="1" x14ac:dyDescent="0.15">
      <c r="A18" s="103">
        <v>40316</v>
      </c>
      <c r="B18" s="33" t="s">
        <v>36</v>
      </c>
      <c r="C18" s="50" t="s">
        <v>76</v>
      </c>
      <c r="D18" s="106">
        <v>6000</v>
      </c>
      <c r="F18" s="124"/>
    </row>
    <row r="19" spans="1:6" ht="21" customHeight="1" x14ac:dyDescent="0.15">
      <c r="A19" s="103">
        <v>40324</v>
      </c>
      <c r="B19" s="33" t="s">
        <v>36</v>
      </c>
      <c r="C19" s="50" t="s">
        <v>63</v>
      </c>
      <c r="D19" s="106">
        <v>5000</v>
      </c>
      <c r="F19" s="124"/>
    </row>
    <row r="20" spans="1:6" ht="21" customHeight="1" x14ac:dyDescent="0.15">
      <c r="A20" s="103">
        <v>40325</v>
      </c>
      <c r="B20" s="33" t="s">
        <v>36</v>
      </c>
      <c r="C20" s="50" t="s">
        <v>78</v>
      </c>
      <c r="D20" s="106">
        <v>5000</v>
      </c>
      <c r="F20" s="124"/>
    </row>
    <row r="21" spans="1:6" ht="21" customHeight="1" x14ac:dyDescent="0.15">
      <c r="A21" s="30"/>
      <c r="B21" s="34"/>
      <c r="C21" s="114" t="s">
        <v>79</v>
      </c>
      <c r="D21" s="42">
        <v>26000</v>
      </c>
    </row>
    <row r="22" spans="1:6" ht="18" customHeight="1" x14ac:dyDescent="0.15"/>
    <row r="23" spans="1:6" ht="27" customHeight="1" x14ac:dyDescent="0.15">
      <c r="A23" s="109" t="s">
        <v>80</v>
      </c>
    </row>
    <row r="24" spans="1:6" ht="24" customHeight="1" x14ac:dyDescent="0.15">
      <c r="A24" s="28" t="s">
        <v>3</v>
      </c>
      <c r="B24" s="32" t="s">
        <v>6</v>
      </c>
      <c r="C24" s="32" t="s">
        <v>16</v>
      </c>
      <c r="D24" s="40" t="s">
        <v>15</v>
      </c>
    </row>
    <row r="25" spans="1:6" ht="21" customHeight="1" x14ac:dyDescent="0.15">
      <c r="A25" s="103">
        <v>40338</v>
      </c>
      <c r="B25" s="33" t="s">
        <v>54</v>
      </c>
      <c r="C25" s="50" t="s">
        <v>85</v>
      </c>
      <c r="D25" s="119">
        <v>5000</v>
      </c>
      <c r="F25" s="124"/>
    </row>
    <row r="26" spans="1:6" ht="21" customHeight="1" x14ac:dyDescent="0.15">
      <c r="A26" s="30"/>
      <c r="B26" s="34"/>
      <c r="C26" s="114" t="s">
        <v>88</v>
      </c>
      <c r="D26" s="42">
        <v>5000</v>
      </c>
    </row>
    <row r="27" spans="1:6" ht="21" customHeight="1" x14ac:dyDescent="0.15"/>
    <row r="28" spans="1:6" ht="27" customHeight="1" x14ac:dyDescent="0.15">
      <c r="A28" s="109" t="s">
        <v>90</v>
      </c>
    </row>
    <row r="29" spans="1:6" ht="24" customHeight="1" x14ac:dyDescent="0.15">
      <c r="A29" s="28" t="s">
        <v>3</v>
      </c>
      <c r="B29" s="32" t="s">
        <v>6</v>
      </c>
      <c r="C29" s="32" t="s">
        <v>16</v>
      </c>
      <c r="D29" s="40" t="s">
        <v>15</v>
      </c>
    </row>
    <row r="30" spans="1:6" ht="24" customHeight="1" x14ac:dyDescent="0.15">
      <c r="A30" s="103">
        <v>40367</v>
      </c>
      <c r="B30" s="33" t="s">
        <v>36</v>
      </c>
      <c r="C30" s="50" t="s">
        <v>51</v>
      </c>
      <c r="D30" s="120">
        <v>5000</v>
      </c>
    </row>
    <row r="31" spans="1:6" ht="21" customHeight="1" x14ac:dyDescent="0.15">
      <c r="A31" s="103">
        <v>40380</v>
      </c>
      <c r="B31" s="33" t="s">
        <v>54</v>
      </c>
      <c r="C31" s="50" t="s">
        <v>22</v>
      </c>
      <c r="D31" s="121">
        <v>10000</v>
      </c>
      <c r="F31" s="124"/>
    </row>
    <row r="32" spans="1:6" ht="21" customHeight="1" x14ac:dyDescent="0.15">
      <c r="A32" s="30"/>
      <c r="B32" s="34"/>
      <c r="C32" s="114" t="s">
        <v>45</v>
      </c>
      <c r="D32" s="42">
        <v>15000</v>
      </c>
    </row>
    <row r="35" spans="1:6" x14ac:dyDescent="0.15">
      <c r="A35" s="102" t="s">
        <v>43</v>
      </c>
    </row>
    <row r="38" spans="1:6" x14ac:dyDescent="0.15">
      <c r="A38" s="102" t="s">
        <v>77</v>
      </c>
    </row>
    <row r="40" spans="1:6" ht="27" customHeight="1" x14ac:dyDescent="0.15">
      <c r="A40" s="109" t="s">
        <v>93</v>
      </c>
    </row>
    <row r="41" spans="1:6" ht="24" customHeight="1" x14ac:dyDescent="0.15">
      <c r="A41" s="28" t="s">
        <v>3</v>
      </c>
      <c r="B41" s="32" t="s">
        <v>6</v>
      </c>
      <c r="C41" s="32" t="s">
        <v>16</v>
      </c>
      <c r="D41" s="40" t="s">
        <v>15</v>
      </c>
    </row>
    <row r="42" spans="1:6" ht="24" customHeight="1" x14ac:dyDescent="0.15">
      <c r="A42" s="103">
        <v>40470</v>
      </c>
      <c r="B42" s="33" t="s">
        <v>36</v>
      </c>
      <c r="C42" s="50" t="s">
        <v>10</v>
      </c>
      <c r="D42" s="106">
        <v>10000</v>
      </c>
    </row>
    <row r="43" spans="1:6" ht="21" customHeight="1" x14ac:dyDescent="0.15">
      <c r="A43" s="103">
        <v>40477</v>
      </c>
      <c r="B43" s="33" t="s">
        <v>36</v>
      </c>
      <c r="C43" s="50" t="s">
        <v>92</v>
      </c>
      <c r="D43" s="106">
        <v>5000</v>
      </c>
      <c r="F43" s="124"/>
    </row>
    <row r="44" spans="1:6" ht="21" customHeight="1" x14ac:dyDescent="0.15">
      <c r="A44" s="30"/>
      <c r="B44" s="34"/>
      <c r="C44" s="114" t="s">
        <v>45</v>
      </c>
      <c r="D44" s="42">
        <v>15000</v>
      </c>
    </row>
    <row r="47" spans="1:6" ht="27" customHeight="1" x14ac:dyDescent="0.15">
      <c r="A47" s="109" t="s">
        <v>1</v>
      </c>
    </row>
    <row r="48" spans="1:6" ht="24" customHeight="1" x14ac:dyDescent="0.15">
      <c r="A48" s="28" t="s">
        <v>3</v>
      </c>
      <c r="B48" s="32" t="s">
        <v>6</v>
      </c>
      <c r="C48" s="32" t="s">
        <v>16</v>
      </c>
      <c r="D48" s="40" t="s">
        <v>15</v>
      </c>
    </row>
    <row r="49" spans="1:6" ht="24" customHeight="1" x14ac:dyDescent="0.15">
      <c r="A49" s="103">
        <v>40492</v>
      </c>
      <c r="B49" s="33" t="s">
        <v>54</v>
      </c>
      <c r="C49" s="50" t="s">
        <v>95</v>
      </c>
      <c r="D49" s="106">
        <v>5000</v>
      </c>
      <c r="E49" s="123"/>
    </row>
    <row r="50" spans="1:6" ht="21" customHeight="1" x14ac:dyDescent="0.15">
      <c r="A50" s="103">
        <v>40501</v>
      </c>
      <c r="B50" s="33" t="s">
        <v>36</v>
      </c>
      <c r="C50" s="50" t="s">
        <v>68</v>
      </c>
      <c r="D50" s="106">
        <v>10000</v>
      </c>
      <c r="E50" s="123"/>
      <c r="F50" s="124"/>
    </row>
    <row r="51" spans="1:6" ht="21" customHeight="1" x14ac:dyDescent="0.15">
      <c r="A51" s="30"/>
      <c r="B51" s="34"/>
      <c r="C51" s="114" t="s">
        <v>45</v>
      </c>
      <c r="D51" s="42">
        <v>15000</v>
      </c>
    </row>
    <row r="54" spans="1:6" ht="27" customHeight="1" x14ac:dyDescent="0.15">
      <c r="A54" s="109" t="s">
        <v>7</v>
      </c>
    </row>
    <row r="55" spans="1:6" ht="24" customHeight="1" x14ac:dyDescent="0.15">
      <c r="A55" s="28" t="s">
        <v>3</v>
      </c>
      <c r="B55" s="32" t="s">
        <v>6</v>
      </c>
      <c r="C55" s="32" t="s">
        <v>16</v>
      </c>
      <c r="D55" s="40" t="s">
        <v>15</v>
      </c>
    </row>
    <row r="56" spans="1:6" ht="24" customHeight="1" x14ac:dyDescent="0.15">
      <c r="A56" s="103">
        <v>40521</v>
      </c>
      <c r="B56" s="33" t="s">
        <v>54</v>
      </c>
      <c r="C56" s="50" t="s">
        <v>82</v>
      </c>
      <c r="D56" s="106">
        <v>5000</v>
      </c>
      <c r="E56" s="123"/>
    </row>
    <row r="57" spans="1:6" ht="21" customHeight="1" x14ac:dyDescent="0.15">
      <c r="A57" s="103">
        <v>40905</v>
      </c>
      <c r="B57" s="33" t="s">
        <v>54</v>
      </c>
      <c r="C57" s="50" t="s">
        <v>38</v>
      </c>
      <c r="D57" s="106">
        <v>5000</v>
      </c>
      <c r="E57" s="123"/>
      <c r="F57" s="124"/>
    </row>
    <row r="58" spans="1:6" ht="21" customHeight="1" x14ac:dyDescent="0.15">
      <c r="A58" s="30"/>
      <c r="B58" s="34"/>
      <c r="C58" s="114" t="s">
        <v>45</v>
      </c>
      <c r="D58" s="42">
        <v>10000</v>
      </c>
    </row>
    <row r="61" spans="1:6" ht="27" customHeight="1" x14ac:dyDescent="0.15">
      <c r="A61" s="109" t="s">
        <v>84</v>
      </c>
    </row>
    <row r="62" spans="1:6" ht="24" customHeight="1" x14ac:dyDescent="0.15">
      <c r="A62" s="28" t="s">
        <v>3</v>
      </c>
      <c r="B62" s="32" t="s">
        <v>6</v>
      </c>
      <c r="C62" s="32" t="s">
        <v>16</v>
      </c>
      <c r="D62" s="40" t="s">
        <v>15</v>
      </c>
    </row>
    <row r="63" spans="1:6" ht="24" customHeight="1" x14ac:dyDescent="0.15">
      <c r="A63" s="103">
        <v>40549</v>
      </c>
      <c r="B63" s="33" t="s">
        <v>36</v>
      </c>
      <c r="C63" s="115" t="s">
        <v>97</v>
      </c>
      <c r="D63" s="106">
        <v>10000</v>
      </c>
      <c r="E63" s="123"/>
    </row>
    <row r="64" spans="1:6" ht="24" customHeight="1" x14ac:dyDescent="0.15">
      <c r="A64" s="103">
        <v>40557</v>
      </c>
      <c r="B64" s="33" t="s">
        <v>36</v>
      </c>
      <c r="C64" s="116" t="s">
        <v>81</v>
      </c>
      <c r="D64" s="106">
        <v>8000</v>
      </c>
      <c r="E64" s="123"/>
    </row>
    <row r="65" spans="1:6" ht="24" customHeight="1" x14ac:dyDescent="0.15">
      <c r="A65" s="103">
        <v>40557</v>
      </c>
      <c r="B65" s="33" t="s">
        <v>36</v>
      </c>
      <c r="C65" s="116" t="s">
        <v>73</v>
      </c>
      <c r="D65" s="106">
        <v>5000</v>
      </c>
      <c r="E65" s="123"/>
    </row>
    <row r="66" spans="1:6" ht="21" customHeight="1" x14ac:dyDescent="0.15">
      <c r="A66" s="103">
        <v>40564</v>
      </c>
      <c r="B66" s="33" t="s">
        <v>36</v>
      </c>
      <c r="C66" s="116" t="s">
        <v>96</v>
      </c>
      <c r="D66" s="106">
        <v>5000</v>
      </c>
      <c r="E66" s="123"/>
      <c r="F66" s="124"/>
    </row>
    <row r="67" spans="1:6" ht="21" customHeight="1" x14ac:dyDescent="0.15">
      <c r="A67" s="30"/>
      <c r="B67" s="34"/>
      <c r="C67" s="114" t="s">
        <v>101</v>
      </c>
      <c r="D67" s="42">
        <v>28000</v>
      </c>
    </row>
    <row r="68" spans="1:6" ht="21" customHeight="1" x14ac:dyDescent="0.15">
      <c r="A68" s="31"/>
      <c r="B68" s="35"/>
      <c r="C68" s="117"/>
      <c r="D68" s="43"/>
    </row>
    <row r="69" spans="1:6" ht="12.75" customHeight="1" x14ac:dyDescent="0.15"/>
    <row r="70" spans="1:6" ht="23.25" customHeight="1" x14ac:dyDescent="0.15">
      <c r="A70" s="109" t="s">
        <v>100</v>
      </c>
    </row>
    <row r="71" spans="1:6" ht="21" customHeight="1" x14ac:dyDescent="0.15">
      <c r="A71" s="28" t="s">
        <v>3</v>
      </c>
      <c r="B71" s="32" t="s">
        <v>6</v>
      </c>
      <c r="C71" s="32" t="s">
        <v>16</v>
      </c>
      <c r="D71" s="40" t="s">
        <v>15</v>
      </c>
    </row>
    <row r="72" spans="1:6" ht="21" customHeight="1" x14ac:dyDescent="0.15">
      <c r="A72" s="111">
        <v>40581</v>
      </c>
      <c r="B72" s="112" t="s">
        <v>54</v>
      </c>
      <c r="C72" s="118" t="s">
        <v>103</v>
      </c>
      <c r="D72" s="119">
        <v>5000</v>
      </c>
    </row>
    <row r="73" spans="1:6" ht="21" customHeight="1" x14ac:dyDescent="0.15">
      <c r="A73" s="30"/>
      <c r="B73" s="34"/>
      <c r="C73" s="114" t="s">
        <v>88</v>
      </c>
      <c r="D73" s="42">
        <v>5000</v>
      </c>
    </row>
    <row r="74" spans="1:6" x14ac:dyDescent="0.15">
      <c r="D74" s="122"/>
      <c r="E74" s="124"/>
    </row>
  </sheetData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6"/>
  <sheetViews>
    <sheetView workbookViewId="0">
      <selection activeCell="B18" sqref="B18"/>
    </sheetView>
  </sheetViews>
  <sheetFormatPr defaultRowHeight="13.5" x14ac:dyDescent="0.15"/>
  <cols>
    <col min="1" max="1" width="9.625" customWidth="1"/>
    <col min="2" max="8" width="11.625" customWidth="1"/>
    <col min="9" max="9" width="13.625" customWidth="1"/>
  </cols>
  <sheetData>
    <row r="1" spans="1:8" ht="20.25" customHeight="1" x14ac:dyDescent="0.15"/>
    <row r="2" spans="1:8" ht="27" customHeight="1" x14ac:dyDescent="0.15">
      <c r="A2" s="2"/>
      <c r="B2" s="8" t="s">
        <v>20</v>
      </c>
      <c r="C2" s="14" t="s">
        <v>21</v>
      </c>
      <c r="D2" s="14" t="s">
        <v>26</v>
      </c>
      <c r="E2" s="14" t="s">
        <v>14</v>
      </c>
      <c r="F2" s="14" t="s">
        <v>19</v>
      </c>
      <c r="G2" s="14" t="s">
        <v>4</v>
      </c>
      <c r="H2" s="20" t="s">
        <v>58</v>
      </c>
    </row>
    <row r="3" spans="1:8" ht="27.75" customHeight="1" x14ac:dyDescent="0.15">
      <c r="A3" s="125" t="s">
        <v>30</v>
      </c>
      <c r="B3" s="127"/>
      <c r="C3" s="131"/>
      <c r="D3" s="131">
        <v>20500</v>
      </c>
      <c r="E3" s="131">
        <v>21000</v>
      </c>
      <c r="F3" s="131"/>
      <c r="G3" s="131"/>
      <c r="H3" s="21">
        <f t="shared" ref="H3:H15" si="0">SUM(B3:G3)</f>
        <v>41500</v>
      </c>
    </row>
    <row r="4" spans="1:8" ht="27" customHeight="1" x14ac:dyDescent="0.15">
      <c r="A4" s="4" t="s">
        <v>34</v>
      </c>
      <c r="B4" s="128"/>
      <c r="C4" s="132"/>
      <c r="D4" s="132">
        <v>5000</v>
      </c>
      <c r="E4" s="132">
        <v>21000</v>
      </c>
      <c r="F4" s="132"/>
      <c r="G4" s="132"/>
      <c r="H4" s="22">
        <f t="shared" si="0"/>
        <v>26000</v>
      </c>
    </row>
    <row r="5" spans="1:8" ht="27.75" customHeight="1" x14ac:dyDescent="0.15">
      <c r="A5" s="126" t="s">
        <v>17</v>
      </c>
      <c r="B5" s="129"/>
      <c r="C5" s="133"/>
      <c r="D5" s="133">
        <v>5000</v>
      </c>
      <c r="E5" s="133"/>
      <c r="F5" s="133"/>
      <c r="G5" s="133"/>
      <c r="H5" s="21">
        <f t="shared" si="0"/>
        <v>5000</v>
      </c>
    </row>
    <row r="6" spans="1:8" ht="27" customHeight="1" x14ac:dyDescent="0.15">
      <c r="A6" s="4" t="s">
        <v>37</v>
      </c>
      <c r="B6" s="128"/>
      <c r="C6" s="132"/>
      <c r="D6" s="132">
        <v>10000</v>
      </c>
      <c r="E6" s="132">
        <v>5000</v>
      </c>
      <c r="F6" s="132"/>
      <c r="G6" s="132"/>
      <c r="H6" s="22">
        <f t="shared" si="0"/>
        <v>15000</v>
      </c>
    </row>
    <row r="7" spans="1:8" ht="27" customHeight="1" x14ac:dyDescent="0.15">
      <c r="A7" s="126" t="s">
        <v>25</v>
      </c>
      <c r="B7" s="129"/>
      <c r="C7" s="133"/>
      <c r="D7" s="133"/>
      <c r="E7" s="133"/>
      <c r="F7" s="133"/>
      <c r="G7" s="133"/>
      <c r="H7" s="21">
        <f t="shared" si="0"/>
        <v>0</v>
      </c>
    </row>
    <row r="8" spans="1:8" ht="26.25" customHeight="1" x14ac:dyDescent="0.15">
      <c r="A8" s="4" t="s">
        <v>40</v>
      </c>
      <c r="B8" s="128"/>
      <c r="C8" s="132"/>
      <c r="D8" s="132"/>
      <c r="E8" s="132"/>
      <c r="F8" s="132"/>
      <c r="G8" s="132"/>
      <c r="H8" s="22">
        <f t="shared" si="0"/>
        <v>0</v>
      </c>
    </row>
    <row r="9" spans="1:8" ht="27.75" customHeight="1" x14ac:dyDescent="0.15">
      <c r="A9" s="126" t="s">
        <v>46</v>
      </c>
      <c r="B9" s="129"/>
      <c r="C9" s="133"/>
      <c r="D9" s="133"/>
      <c r="E9" s="133">
        <v>15000</v>
      </c>
      <c r="F9" s="133"/>
      <c r="G9" s="133"/>
      <c r="H9" s="21">
        <f t="shared" si="0"/>
        <v>15000</v>
      </c>
    </row>
    <row r="10" spans="1:8" ht="27" customHeight="1" x14ac:dyDescent="0.15">
      <c r="A10" s="4" t="s">
        <v>31</v>
      </c>
      <c r="B10" s="128"/>
      <c r="C10" s="132"/>
      <c r="D10" s="132">
        <v>5000</v>
      </c>
      <c r="E10" s="132">
        <v>10000</v>
      </c>
      <c r="F10" s="132"/>
      <c r="G10" s="132"/>
      <c r="H10" s="22">
        <f t="shared" si="0"/>
        <v>15000</v>
      </c>
    </row>
    <row r="11" spans="1:8" ht="27.75" customHeight="1" x14ac:dyDescent="0.15">
      <c r="A11" s="126" t="s">
        <v>47</v>
      </c>
      <c r="B11" s="129"/>
      <c r="C11" s="133"/>
      <c r="D11" s="133">
        <v>10000</v>
      </c>
      <c r="E11" s="133"/>
      <c r="F11" s="133"/>
      <c r="G11" s="133"/>
      <c r="H11" s="21">
        <f t="shared" si="0"/>
        <v>10000</v>
      </c>
    </row>
    <row r="12" spans="1:8" ht="27.75" customHeight="1" x14ac:dyDescent="0.15">
      <c r="A12" s="4" t="s">
        <v>50</v>
      </c>
      <c r="B12" s="128"/>
      <c r="C12" s="132"/>
      <c r="D12" s="132"/>
      <c r="E12" s="132">
        <v>28000</v>
      </c>
      <c r="F12" s="132"/>
      <c r="G12" s="132"/>
      <c r="H12" s="22">
        <f t="shared" si="0"/>
        <v>28000</v>
      </c>
    </row>
    <row r="13" spans="1:8" ht="27.75" customHeight="1" x14ac:dyDescent="0.15">
      <c r="A13" s="126" t="s">
        <v>57</v>
      </c>
      <c r="B13" s="129"/>
      <c r="C13" s="133"/>
      <c r="D13" s="133">
        <v>5000</v>
      </c>
      <c r="E13" s="133"/>
      <c r="F13" s="133"/>
      <c r="G13" s="133"/>
      <c r="H13" s="21">
        <f t="shared" si="0"/>
        <v>5000</v>
      </c>
    </row>
    <row r="14" spans="1:8" ht="27.75" customHeight="1" x14ac:dyDescent="0.15">
      <c r="A14" s="6" t="s">
        <v>24</v>
      </c>
      <c r="B14" s="130"/>
      <c r="C14" s="134"/>
      <c r="D14" s="134"/>
      <c r="E14" s="134"/>
      <c r="F14" s="134"/>
      <c r="G14" s="134"/>
      <c r="H14" s="54">
        <f t="shared" si="0"/>
        <v>0</v>
      </c>
    </row>
    <row r="15" spans="1:8" ht="27.75" customHeight="1" x14ac:dyDescent="0.15">
      <c r="A15" s="7" t="s">
        <v>58</v>
      </c>
      <c r="B15" s="13">
        <f t="shared" ref="B15:G15" si="1">SUM(B3:B14)</f>
        <v>0</v>
      </c>
      <c r="C15" s="13">
        <f t="shared" si="1"/>
        <v>0</v>
      </c>
      <c r="D15" s="13">
        <f t="shared" si="1"/>
        <v>60500</v>
      </c>
      <c r="E15" s="13">
        <f t="shared" si="1"/>
        <v>100000</v>
      </c>
      <c r="F15" s="13">
        <f t="shared" si="1"/>
        <v>0</v>
      </c>
      <c r="G15" s="13">
        <f t="shared" si="1"/>
        <v>0</v>
      </c>
      <c r="H15" s="25">
        <f t="shared" si="0"/>
        <v>160500</v>
      </c>
    </row>
    <row r="16" spans="1:8" ht="27.75" customHeight="1" x14ac:dyDescent="0.15"/>
  </sheetData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&amp;L&amp;14平成22年度　議長交際費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Zeros="0" workbookViewId="0">
      <selection activeCell="H8" sqref="H8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262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>
        <v>5000</v>
      </c>
      <c r="E4" s="15">
        <v>5500</v>
      </c>
      <c r="F4" s="15"/>
      <c r="G4" s="15"/>
      <c r="H4" s="21">
        <f>SUM(B4:G4)</f>
        <v>10500</v>
      </c>
    </row>
    <row r="5" spans="1:8" ht="27" customHeight="1" x14ac:dyDescent="0.15">
      <c r="A5" s="4" t="s">
        <v>34</v>
      </c>
      <c r="B5" s="10"/>
      <c r="C5" s="16"/>
      <c r="D5" s="16"/>
      <c r="E5" s="16">
        <v>10000</v>
      </c>
      <c r="F5" s="16"/>
      <c r="G5" s="16"/>
      <c r="H5" s="22">
        <f>SUM(B5:G5)</f>
        <v>10000</v>
      </c>
    </row>
    <row r="6" spans="1:8" ht="27.75" customHeight="1" x14ac:dyDescent="0.15">
      <c r="A6" s="5" t="s">
        <v>17</v>
      </c>
      <c r="B6" s="11"/>
      <c r="C6" s="17"/>
      <c r="D6" s="17"/>
      <c r="E6" s="17">
        <v>10000</v>
      </c>
      <c r="F6" s="17"/>
      <c r="G6" s="17"/>
      <c r="H6" s="23">
        <v>10000</v>
      </c>
    </row>
    <row r="7" spans="1:8" ht="27" customHeight="1" x14ac:dyDescent="0.15">
      <c r="A7" s="4" t="s">
        <v>37</v>
      </c>
      <c r="B7" s="10"/>
      <c r="C7" s="16"/>
      <c r="D7" s="16">
        <v>5000</v>
      </c>
      <c r="E7" s="16"/>
      <c r="F7" s="16"/>
      <c r="G7" s="16"/>
      <c r="H7" s="24">
        <v>5000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3" t="s">
        <v>91</v>
      </c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4" t="s">
        <v>91</v>
      </c>
    </row>
    <row r="10" spans="1:8" ht="27.75" customHeight="1" x14ac:dyDescent="0.15">
      <c r="A10" s="5" t="s">
        <v>46</v>
      </c>
      <c r="B10" s="11"/>
      <c r="C10" s="17"/>
      <c r="D10" s="17"/>
      <c r="E10" s="17"/>
      <c r="F10" s="17"/>
      <c r="G10" s="17"/>
      <c r="H10" s="23" t="s">
        <v>91</v>
      </c>
    </row>
    <row r="11" spans="1:8" ht="27" customHeight="1" x14ac:dyDescent="0.15">
      <c r="A11" s="4" t="s">
        <v>31</v>
      </c>
      <c r="B11" s="10"/>
      <c r="C11" s="16"/>
      <c r="D11" s="16"/>
      <c r="E11" s="16"/>
      <c r="F11" s="16"/>
      <c r="G11" s="16"/>
      <c r="H11" s="24" t="s">
        <v>91</v>
      </c>
    </row>
    <row r="12" spans="1:8" ht="27.75" customHeight="1" x14ac:dyDescent="0.15">
      <c r="A12" s="5" t="s">
        <v>47</v>
      </c>
      <c r="B12" s="11"/>
      <c r="C12" s="17"/>
      <c r="D12" s="17"/>
      <c r="E12" s="17">
        <v>20000</v>
      </c>
      <c r="F12" s="17"/>
      <c r="G12" s="17"/>
      <c r="H12" s="23">
        <v>20000</v>
      </c>
    </row>
    <row r="13" spans="1:8" ht="27.75" customHeight="1" x14ac:dyDescent="0.15">
      <c r="A13" s="4" t="s">
        <v>50</v>
      </c>
      <c r="B13" s="10"/>
      <c r="C13" s="16"/>
      <c r="D13" s="16">
        <v>10000</v>
      </c>
      <c r="E13" s="19">
        <v>15000</v>
      </c>
      <c r="F13" s="16"/>
      <c r="G13" s="16"/>
      <c r="H13" s="24">
        <v>25000</v>
      </c>
    </row>
    <row r="14" spans="1:8" ht="27.75" customHeight="1" x14ac:dyDescent="0.15">
      <c r="A14" s="5" t="s">
        <v>57</v>
      </c>
      <c r="B14" s="11"/>
      <c r="C14" s="17"/>
      <c r="D14" s="17"/>
      <c r="E14" s="17">
        <v>8000</v>
      </c>
      <c r="F14" s="17"/>
      <c r="G14" s="17"/>
      <c r="H14" s="23">
        <v>8000</v>
      </c>
    </row>
    <row r="15" spans="1:8" ht="27.75" customHeight="1" x14ac:dyDescent="0.15">
      <c r="A15" s="6" t="s">
        <v>24</v>
      </c>
      <c r="B15" s="12"/>
      <c r="C15" s="18"/>
      <c r="D15" s="18"/>
      <c r="E15" s="18">
        <v>6000</v>
      </c>
      <c r="F15" s="18"/>
      <c r="G15" s="18"/>
      <c r="H15" s="24">
        <v>6000</v>
      </c>
    </row>
    <row r="16" spans="1:8" ht="27.75" customHeight="1" x14ac:dyDescent="0.15">
      <c r="A16" s="7" t="s">
        <v>58</v>
      </c>
      <c r="B16" s="13">
        <f t="shared" ref="B16:H16" si="0">SUM(B4:B15)</f>
        <v>0</v>
      </c>
      <c r="C16" s="13">
        <f t="shared" si="0"/>
        <v>0</v>
      </c>
      <c r="D16" s="13">
        <f t="shared" si="0"/>
        <v>20000</v>
      </c>
      <c r="E16" s="13">
        <f t="shared" si="0"/>
        <v>74500</v>
      </c>
      <c r="F16" s="13">
        <f t="shared" si="0"/>
        <v>0</v>
      </c>
      <c r="G16" s="13">
        <f t="shared" si="0"/>
        <v>0</v>
      </c>
      <c r="H16" s="25">
        <f t="shared" si="0"/>
        <v>94500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5"/>
  <sheetViews>
    <sheetView view="pageBreakPreview" topLeftCell="A25" zoomScale="85" zoomScaleNormal="115" zoomScaleSheetLayoutView="85" workbookViewId="0">
      <selection activeCell="A54" sqref="A54:XFD54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112</v>
      </c>
    </row>
    <row r="2" spans="1:4" ht="26.25" customHeight="1" x14ac:dyDescent="0.15">
      <c r="A2" s="27" t="s">
        <v>252</v>
      </c>
      <c r="D2" s="39"/>
    </row>
    <row r="3" spans="1:4" ht="20.25" customHeight="1" x14ac:dyDescent="0.15">
      <c r="A3" s="28" t="s">
        <v>3</v>
      </c>
      <c r="B3" s="32" t="s">
        <v>6</v>
      </c>
      <c r="C3" s="32" t="s">
        <v>16</v>
      </c>
      <c r="D3" s="40" t="s">
        <v>15</v>
      </c>
    </row>
    <row r="4" spans="1:4" ht="20.25" customHeight="1" x14ac:dyDescent="0.15">
      <c r="A4" s="29">
        <v>45022</v>
      </c>
      <c r="B4" s="33" t="s">
        <v>118</v>
      </c>
      <c r="C4" s="36" t="s">
        <v>98</v>
      </c>
      <c r="D4" s="41">
        <v>5000</v>
      </c>
    </row>
    <row r="5" spans="1:4" ht="20.25" customHeight="1" x14ac:dyDescent="0.15">
      <c r="A5" s="29">
        <v>44677</v>
      </c>
      <c r="B5" s="33" t="s">
        <v>36</v>
      </c>
      <c r="C5" s="49" t="s">
        <v>378</v>
      </c>
      <c r="D5" s="41">
        <v>5500</v>
      </c>
    </row>
    <row r="6" spans="1:4" ht="20.25" customHeight="1" x14ac:dyDescent="0.15">
      <c r="A6" s="30"/>
      <c r="B6" s="34"/>
      <c r="C6" s="37">
        <f>COUNTA(C4:C5)</f>
        <v>2</v>
      </c>
      <c r="D6" s="42">
        <f>SUM(D4:D5)</f>
        <v>10500</v>
      </c>
    </row>
    <row r="7" spans="1:4" ht="15" customHeight="1" x14ac:dyDescent="0.15">
      <c r="A7" s="31"/>
      <c r="B7" s="35"/>
      <c r="C7" s="38"/>
      <c r="D7" s="43"/>
    </row>
    <row r="8" spans="1:4" ht="26.25" customHeight="1" x14ac:dyDescent="0.15">
      <c r="A8" s="27" t="s">
        <v>32</v>
      </c>
      <c r="D8" s="39"/>
    </row>
    <row r="9" spans="1:4" ht="20.25" customHeight="1" x14ac:dyDescent="0.15">
      <c r="A9" s="28" t="s">
        <v>3</v>
      </c>
      <c r="B9" s="32" t="s">
        <v>6</v>
      </c>
      <c r="C9" s="32" t="s">
        <v>16</v>
      </c>
      <c r="D9" s="40" t="s">
        <v>15</v>
      </c>
    </row>
    <row r="10" spans="1:4" ht="20.25" customHeight="1" x14ac:dyDescent="0.15">
      <c r="A10" s="29">
        <v>44697</v>
      </c>
      <c r="B10" s="33" t="s">
        <v>36</v>
      </c>
      <c r="C10" s="49" t="s">
        <v>293</v>
      </c>
      <c r="D10" s="41">
        <v>5000</v>
      </c>
    </row>
    <row r="11" spans="1:4" ht="20.25" customHeight="1" x14ac:dyDescent="0.15">
      <c r="A11" s="29">
        <v>44705</v>
      </c>
      <c r="B11" s="33" t="s">
        <v>36</v>
      </c>
      <c r="C11" s="49" t="s">
        <v>383</v>
      </c>
      <c r="D11" s="41">
        <v>5000</v>
      </c>
    </row>
    <row r="12" spans="1:4" ht="20.25" customHeight="1" x14ac:dyDescent="0.15">
      <c r="A12" s="30"/>
      <c r="B12" s="34"/>
      <c r="C12" s="37">
        <f>COUNTA(C10:C11)</f>
        <v>2</v>
      </c>
      <c r="D12" s="42">
        <f>SUM(D10:D11)</f>
        <v>10000</v>
      </c>
    </row>
    <row r="13" spans="1:4" ht="12" customHeight="1" x14ac:dyDescent="0.15"/>
    <row r="14" spans="1:4" ht="26.25" customHeight="1" x14ac:dyDescent="0.15">
      <c r="A14" s="27" t="s">
        <v>189</v>
      </c>
      <c r="D14" s="39"/>
    </row>
    <row r="15" spans="1:4" ht="20.25" customHeight="1" x14ac:dyDescent="0.15">
      <c r="A15" s="28" t="s">
        <v>3</v>
      </c>
      <c r="B15" s="32" t="s">
        <v>6</v>
      </c>
      <c r="C15" s="32" t="s">
        <v>16</v>
      </c>
      <c r="D15" s="40" t="s">
        <v>15</v>
      </c>
    </row>
    <row r="16" spans="1:4" ht="20.25" customHeight="1" x14ac:dyDescent="0.15">
      <c r="A16" s="29">
        <v>44720</v>
      </c>
      <c r="B16" s="33" t="s">
        <v>36</v>
      </c>
      <c r="C16" s="49" t="s">
        <v>382</v>
      </c>
      <c r="D16" s="41">
        <v>5000</v>
      </c>
    </row>
    <row r="17" spans="1:4" ht="20.25" customHeight="1" x14ac:dyDescent="0.15">
      <c r="A17" s="29">
        <v>44732</v>
      </c>
      <c r="B17" s="33" t="s">
        <v>36</v>
      </c>
      <c r="C17" s="49" t="s">
        <v>236</v>
      </c>
      <c r="D17" s="41">
        <v>5000</v>
      </c>
    </row>
    <row r="18" spans="1:4" ht="20.25" customHeight="1" x14ac:dyDescent="0.15">
      <c r="A18" s="30"/>
      <c r="B18" s="34"/>
      <c r="C18" s="37">
        <f>COUNTA(C16:C17)</f>
        <v>2</v>
      </c>
      <c r="D18" s="42">
        <f>SUM(D16:D17)</f>
        <v>10000</v>
      </c>
    </row>
    <row r="20" spans="1:4" ht="26.25" customHeight="1" x14ac:dyDescent="0.15">
      <c r="A20" s="27" t="s">
        <v>380</v>
      </c>
      <c r="D20" s="39"/>
    </row>
    <row r="21" spans="1:4" ht="20.25" customHeight="1" x14ac:dyDescent="0.15">
      <c r="A21" s="28" t="s">
        <v>3</v>
      </c>
      <c r="B21" s="32" t="s">
        <v>6</v>
      </c>
      <c r="C21" s="32" t="s">
        <v>16</v>
      </c>
      <c r="D21" s="40" t="s">
        <v>15</v>
      </c>
    </row>
    <row r="22" spans="1:4" ht="20.25" customHeight="1" x14ac:dyDescent="0.15">
      <c r="A22" s="29">
        <v>45135</v>
      </c>
      <c r="B22" s="33" t="s">
        <v>118</v>
      </c>
      <c r="C22" s="36" t="s">
        <v>98</v>
      </c>
      <c r="D22" s="41">
        <v>5000</v>
      </c>
    </row>
    <row r="23" spans="1:4" ht="20.25" customHeight="1" x14ac:dyDescent="0.15">
      <c r="A23" s="30"/>
      <c r="B23" s="34"/>
      <c r="C23" s="37">
        <f>COUNTA(C22:C22)</f>
        <v>1</v>
      </c>
      <c r="D23" s="42">
        <f>SUM(D22:D22)</f>
        <v>5000</v>
      </c>
    </row>
    <row r="25" spans="1:4" ht="26.25" customHeight="1" x14ac:dyDescent="0.15">
      <c r="A25" s="27" t="s">
        <v>289</v>
      </c>
      <c r="D25" s="39"/>
    </row>
    <row r="27" spans="1:4" ht="26.25" customHeight="1" x14ac:dyDescent="0.15">
      <c r="A27" s="27" t="s">
        <v>373</v>
      </c>
      <c r="D27" s="39"/>
    </row>
    <row r="29" spans="1:4" ht="26.25" customHeight="1" x14ac:dyDescent="0.15">
      <c r="A29" s="27" t="s">
        <v>384</v>
      </c>
      <c r="D29" s="39"/>
    </row>
    <row r="31" spans="1:4" ht="26.25" customHeight="1" x14ac:dyDescent="0.15">
      <c r="A31" s="27" t="s">
        <v>211</v>
      </c>
      <c r="D31" s="39"/>
    </row>
    <row r="32" spans="1:4" ht="26.25" customHeight="1" x14ac:dyDescent="0.15">
      <c r="A32" s="27" t="s">
        <v>379</v>
      </c>
      <c r="D32" s="39"/>
    </row>
    <row r="33" spans="1:4" ht="20.25" customHeight="1" x14ac:dyDescent="0.15">
      <c r="A33" s="28" t="s">
        <v>3</v>
      </c>
      <c r="B33" s="32" t="s">
        <v>6</v>
      </c>
      <c r="C33" s="32" t="s">
        <v>16</v>
      </c>
      <c r="D33" s="40" t="s">
        <v>15</v>
      </c>
    </row>
    <row r="34" spans="1:4" ht="20.25" customHeight="1" x14ac:dyDescent="0.15">
      <c r="A34" s="29">
        <v>45267</v>
      </c>
      <c r="B34" s="33" t="s">
        <v>36</v>
      </c>
      <c r="C34" s="49" t="s">
        <v>385</v>
      </c>
      <c r="D34" s="41">
        <v>4000</v>
      </c>
    </row>
    <row r="35" spans="1:4" ht="20.25" customHeight="1" x14ac:dyDescent="0.15">
      <c r="A35" s="29">
        <v>45274</v>
      </c>
      <c r="B35" s="33" t="s">
        <v>36</v>
      </c>
      <c r="C35" s="49" t="s">
        <v>386</v>
      </c>
      <c r="D35" s="41">
        <v>5000</v>
      </c>
    </row>
    <row r="36" spans="1:4" ht="20.25" customHeight="1" x14ac:dyDescent="0.15">
      <c r="A36" s="29">
        <v>45275</v>
      </c>
      <c r="B36" s="33" t="s">
        <v>36</v>
      </c>
      <c r="C36" s="50" t="s">
        <v>388</v>
      </c>
      <c r="D36" s="41">
        <v>6000</v>
      </c>
    </row>
    <row r="37" spans="1:4" ht="20.25" customHeight="1" x14ac:dyDescent="0.15">
      <c r="A37" s="29">
        <v>45279</v>
      </c>
      <c r="B37" s="33" t="s">
        <v>36</v>
      </c>
      <c r="C37" s="49" t="s">
        <v>387</v>
      </c>
      <c r="D37" s="41">
        <v>5000</v>
      </c>
    </row>
    <row r="38" spans="1:4" ht="20.25" customHeight="1" x14ac:dyDescent="0.15">
      <c r="A38" s="30"/>
      <c r="B38" s="34"/>
      <c r="C38" s="37">
        <f>COUNTA(C34:C37)</f>
        <v>4</v>
      </c>
      <c r="D38" s="42">
        <f>SUM(D34:D37)</f>
        <v>20000</v>
      </c>
    </row>
    <row r="40" spans="1:4" ht="26.25" customHeight="1" x14ac:dyDescent="0.15">
      <c r="A40" s="27" t="s">
        <v>156</v>
      </c>
      <c r="D40" s="39"/>
    </row>
    <row r="41" spans="1:4" ht="20.25" customHeight="1" x14ac:dyDescent="0.15">
      <c r="A41" s="28" t="s">
        <v>3</v>
      </c>
      <c r="B41" s="32" t="s">
        <v>6</v>
      </c>
      <c r="C41" s="32" t="s">
        <v>16</v>
      </c>
      <c r="D41" s="40" t="s">
        <v>15</v>
      </c>
    </row>
    <row r="42" spans="1:4" ht="20.25" customHeight="1" x14ac:dyDescent="0.15">
      <c r="A42" s="44">
        <v>45303</v>
      </c>
      <c r="B42" s="47" t="s">
        <v>36</v>
      </c>
      <c r="C42" s="51" t="s">
        <v>393</v>
      </c>
      <c r="D42" s="41">
        <v>10000</v>
      </c>
    </row>
    <row r="43" spans="1:4" ht="20.25" customHeight="1" x14ac:dyDescent="0.15">
      <c r="A43" s="45">
        <v>45308</v>
      </c>
      <c r="B43" s="33" t="s">
        <v>118</v>
      </c>
      <c r="C43" s="52" t="s">
        <v>390</v>
      </c>
      <c r="D43" s="41">
        <v>10000</v>
      </c>
    </row>
    <row r="44" spans="1:4" ht="20.25" customHeight="1" x14ac:dyDescent="0.15">
      <c r="A44" s="46">
        <v>45308</v>
      </c>
      <c r="B44" s="48" t="s">
        <v>36</v>
      </c>
      <c r="C44" s="53" t="s">
        <v>389</v>
      </c>
      <c r="D44" s="41">
        <v>5000</v>
      </c>
    </row>
    <row r="45" spans="1:4" ht="20.25" customHeight="1" x14ac:dyDescent="0.15">
      <c r="A45" s="30"/>
      <c r="B45" s="34"/>
      <c r="C45" s="37">
        <f>COUNTA(C42:C42)</f>
        <v>1</v>
      </c>
      <c r="D45" s="42">
        <v>25000</v>
      </c>
    </row>
    <row r="47" spans="1:4" ht="26.25" customHeight="1" x14ac:dyDescent="0.15">
      <c r="A47" s="27" t="s">
        <v>381</v>
      </c>
      <c r="D47" s="39"/>
    </row>
    <row r="48" spans="1:4" ht="20.25" customHeight="1" x14ac:dyDescent="0.15">
      <c r="A48" s="28" t="s">
        <v>3</v>
      </c>
      <c r="B48" s="32" t="s">
        <v>6</v>
      </c>
      <c r="C48" s="32" t="s">
        <v>16</v>
      </c>
      <c r="D48" s="40" t="s">
        <v>15</v>
      </c>
    </row>
    <row r="49" spans="1:4" ht="20.25" customHeight="1" x14ac:dyDescent="0.15">
      <c r="A49" s="46">
        <v>45338</v>
      </c>
      <c r="B49" s="48" t="s">
        <v>36</v>
      </c>
      <c r="C49" s="53" t="s">
        <v>231</v>
      </c>
      <c r="D49" s="41">
        <v>8000</v>
      </c>
    </row>
    <row r="50" spans="1:4" ht="20.25" customHeight="1" x14ac:dyDescent="0.15">
      <c r="A50" s="30"/>
      <c r="B50" s="34"/>
      <c r="C50" s="37">
        <f>COUNTA(#REF!)</f>
        <v>1</v>
      </c>
      <c r="D50" s="42">
        <v>8000</v>
      </c>
    </row>
    <row r="52" spans="1:4" ht="26.25" customHeight="1" x14ac:dyDescent="0.15">
      <c r="A52" s="27" t="s">
        <v>368</v>
      </c>
      <c r="D52" s="39"/>
    </row>
    <row r="53" spans="1:4" ht="20.25" customHeight="1" x14ac:dyDescent="0.15">
      <c r="A53" s="28" t="s">
        <v>3</v>
      </c>
      <c r="B53" s="32" t="s">
        <v>6</v>
      </c>
      <c r="C53" s="32" t="s">
        <v>16</v>
      </c>
      <c r="D53" s="40" t="s">
        <v>15</v>
      </c>
    </row>
    <row r="54" spans="1:4" ht="20.25" customHeight="1" x14ac:dyDescent="0.15">
      <c r="A54" s="46">
        <v>45378</v>
      </c>
      <c r="B54" s="48" t="s">
        <v>36</v>
      </c>
      <c r="C54" s="53" t="s">
        <v>391</v>
      </c>
      <c r="D54" s="41">
        <v>6000</v>
      </c>
    </row>
    <row r="55" spans="1:4" ht="20.25" customHeight="1" x14ac:dyDescent="0.15">
      <c r="A55" s="30"/>
      <c r="B55" s="34"/>
      <c r="C55" s="37">
        <f>COUNTA(#REF!)</f>
        <v>1</v>
      </c>
      <c r="D55" s="42">
        <v>6000</v>
      </c>
    </row>
  </sheetData>
  <phoneticPr fontId="1"/>
  <pageMargins left="0.70866141732283472" right="0.70866141732283472" top="0.8661417322834648" bottom="0.6692913385826772" header="0.27559055118110237" footer="0.19685039370078741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showZeros="0" workbookViewId="0">
      <selection activeCell="J9" sqref="J9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89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/>
      <c r="F4" s="15"/>
      <c r="G4" s="15"/>
      <c r="H4" s="21">
        <f>SUM(B4:G4)</f>
        <v>0</v>
      </c>
    </row>
    <row r="5" spans="1:8" ht="27" customHeight="1" x14ac:dyDescent="0.15">
      <c r="A5" s="4" t="s">
        <v>34</v>
      </c>
      <c r="B5" s="10"/>
      <c r="C5" s="16"/>
      <c r="D5" s="16"/>
      <c r="E5" s="16">
        <v>10000</v>
      </c>
      <c r="F5" s="16"/>
      <c r="G5" s="16"/>
      <c r="H5" s="22">
        <v>10000</v>
      </c>
    </row>
    <row r="6" spans="1:8" ht="27.75" customHeight="1" x14ac:dyDescent="0.15">
      <c r="A6" s="5" t="s">
        <v>17</v>
      </c>
      <c r="B6" s="11">
        <v>10000</v>
      </c>
      <c r="C6" s="17"/>
      <c r="D6" s="17"/>
      <c r="E6" s="17"/>
      <c r="F6" s="17"/>
      <c r="G6" s="17"/>
      <c r="H6" s="21">
        <v>10000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4" t="s">
        <v>91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3" t="s">
        <v>91</v>
      </c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4" t="s">
        <v>91</v>
      </c>
    </row>
    <row r="10" spans="1:8" ht="27.75" customHeight="1" x14ac:dyDescent="0.15">
      <c r="A10" s="5" t="s">
        <v>46</v>
      </c>
      <c r="B10" s="11"/>
      <c r="C10" s="17"/>
      <c r="D10" s="17"/>
      <c r="E10" s="17"/>
      <c r="F10" s="17"/>
      <c r="G10" s="17"/>
      <c r="H10" s="23" t="s">
        <v>91</v>
      </c>
    </row>
    <row r="11" spans="1:8" ht="27" customHeight="1" x14ac:dyDescent="0.15">
      <c r="A11" s="4" t="s">
        <v>31</v>
      </c>
      <c r="B11" s="10"/>
      <c r="C11" s="16"/>
      <c r="D11" s="16"/>
      <c r="E11" s="16">
        <v>10000</v>
      </c>
      <c r="F11" s="16"/>
      <c r="G11" s="16"/>
      <c r="H11" s="24">
        <v>10000</v>
      </c>
    </row>
    <row r="12" spans="1:8" ht="27.75" customHeight="1" x14ac:dyDescent="0.15">
      <c r="A12" s="5" t="s">
        <v>47</v>
      </c>
      <c r="B12" s="11"/>
      <c r="C12" s="17"/>
      <c r="D12" s="17"/>
      <c r="E12" s="17"/>
      <c r="F12" s="17"/>
      <c r="G12" s="17"/>
      <c r="H12" s="23" t="s">
        <v>91</v>
      </c>
    </row>
    <row r="13" spans="1:8" ht="27.75" customHeight="1" x14ac:dyDescent="0.15">
      <c r="A13" s="4" t="s">
        <v>50</v>
      </c>
      <c r="B13" s="10"/>
      <c r="C13" s="16"/>
      <c r="D13" s="16"/>
      <c r="E13" s="16"/>
      <c r="F13" s="16"/>
      <c r="G13" s="16"/>
      <c r="H13" s="24" t="s">
        <v>91</v>
      </c>
    </row>
    <row r="14" spans="1:8" ht="27.75" customHeight="1" x14ac:dyDescent="0.15">
      <c r="A14" s="5" t="s">
        <v>57</v>
      </c>
      <c r="B14" s="11"/>
      <c r="C14" s="17"/>
      <c r="D14" s="17"/>
      <c r="E14" s="17"/>
      <c r="F14" s="17"/>
      <c r="G14" s="17"/>
      <c r="H14" s="23" t="s">
        <v>91</v>
      </c>
    </row>
    <row r="15" spans="1:8" ht="27.75" customHeight="1" x14ac:dyDescent="0.15">
      <c r="A15" s="6" t="s">
        <v>24</v>
      </c>
      <c r="B15" s="12">
        <v>5000</v>
      </c>
      <c r="C15" s="18"/>
      <c r="D15" s="18"/>
      <c r="E15" s="18">
        <v>6000</v>
      </c>
      <c r="F15" s="18"/>
      <c r="G15" s="18"/>
      <c r="H15" s="54">
        <v>11000</v>
      </c>
    </row>
    <row r="16" spans="1:8" ht="27.75" customHeight="1" x14ac:dyDescent="0.15">
      <c r="A16" s="7" t="s">
        <v>58</v>
      </c>
      <c r="B16" s="13">
        <f t="shared" ref="B16:H16" si="0">SUM(B4:B15)</f>
        <v>15000</v>
      </c>
      <c r="C16" s="13">
        <f t="shared" si="0"/>
        <v>0</v>
      </c>
      <c r="D16" s="13">
        <f t="shared" si="0"/>
        <v>0</v>
      </c>
      <c r="E16" s="13">
        <f t="shared" si="0"/>
        <v>26000</v>
      </c>
      <c r="F16" s="13">
        <f t="shared" si="0"/>
        <v>0</v>
      </c>
      <c r="G16" s="13">
        <f t="shared" si="0"/>
        <v>0</v>
      </c>
      <c r="H16" s="25">
        <f t="shared" si="0"/>
        <v>41000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view="pageBreakPreview" topLeftCell="A2" zoomScale="85" zoomScaleNormal="115" zoomScaleSheetLayoutView="85" workbookViewId="0">
      <selection activeCell="C12" sqref="C12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234</v>
      </c>
    </row>
    <row r="2" spans="1:4" ht="26.25" customHeight="1" x14ac:dyDescent="0.15">
      <c r="A2" s="27" t="s">
        <v>361</v>
      </c>
      <c r="D2" s="39"/>
    </row>
    <row r="3" spans="1:4" ht="15" customHeight="1" x14ac:dyDescent="0.15">
      <c r="A3" s="31"/>
      <c r="B3" s="35"/>
      <c r="C3" s="38"/>
      <c r="D3" s="43"/>
    </row>
    <row r="4" spans="1:4" ht="26.25" customHeight="1" x14ac:dyDescent="0.15">
      <c r="A4" s="27" t="s">
        <v>32</v>
      </c>
      <c r="D4" s="39"/>
    </row>
    <row r="5" spans="1:4" ht="20.25" customHeight="1" x14ac:dyDescent="0.15">
      <c r="A5" s="28" t="s">
        <v>3</v>
      </c>
      <c r="B5" s="32" t="s">
        <v>6</v>
      </c>
      <c r="C5" s="32" t="s">
        <v>16</v>
      </c>
      <c r="D5" s="40" t="s">
        <v>15</v>
      </c>
    </row>
    <row r="6" spans="1:4" ht="20.25" customHeight="1" x14ac:dyDescent="0.15">
      <c r="A6" s="29">
        <v>44704</v>
      </c>
      <c r="B6" s="33" t="s">
        <v>36</v>
      </c>
      <c r="C6" s="55" t="s">
        <v>371</v>
      </c>
      <c r="D6" s="56">
        <v>5000</v>
      </c>
    </row>
    <row r="7" spans="1:4" ht="20.25" customHeight="1" x14ac:dyDescent="0.15">
      <c r="A7" s="29">
        <v>44706</v>
      </c>
      <c r="B7" s="33" t="s">
        <v>36</v>
      </c>
      <c r="C7" s="49" t="s">
        <v>41</v>
      </c>
      <c r="D7" s="41">
        <v>5000</v>
      </c>
    </row>
    <row r="8" spans="1:4" ht="20.25" customHeight="1" x14ac:dyDescent="0.15">
      <c r="A8" s="30"/>
      <c r="B8" s="34"/>
      <c r="C8" s="37">
        <f>COUNTA(C6:C7)</f>
        <v>2</v>
      </c>
      <c r="D8" s="42">
        <f>SUM(D6:D7)</f>
        <v>10000</v>
      </c>
    </row>
    <row r="9" spans="1:4" ht="12" customHeight="1" x14ac:dyDescent="0.15"/>
    <row r="10" spans="1:4" ht="26.25" customHeight="1" x14ac:dyDescent="0.15">
      <c r="A10" s="27" t="s">
        <v>189</v>
      </c>
      <c r="D10" s="39"/>
    </row>
    <row r="11" spans="1:4" ht="20.25" customHeight="1" x14ac:dyDescent="0.15">
      <c r="A11" s="28" t="s">
        <v>3</v>
      </c>
      <c r="B11" s="32" t="s">
        <v>6</v>
      </c>
      <c r="C11" s="32" t="s">
        <v>16</v>
      </c>
      <c r="D11" s="40" t="s">
        <v>15</v>
      </c>
    </row>
    <row r="12" spans="1:4" ht="21" customHeight="1" x14ac:dyDescent="0.15">
      <c r="A12" s="29">
        <v>44726</v>
      </c>
      <c r="B12" s="33" t="s">
        <v>118</v>
      </c>
      <c r="C12" s="52" t="s">
        <v>274</v>
      </c>
      <c r="D12" s="41">
        <v>5000</v>
      </c>
    </row>
    <row r="13" spans="1:4" ht="21" customHeight="1" x14ac:dyDescent="0.15">
      <c r="A13" s="29">
        <v>44740</v>
      </c>
      <c r="B13" s="33" t="s">
        <v>118</v>
      </c>
      <c r="C13" s="36" t="s">
        <v>98</v>
      </c>
      <c r="D13" s="41">
        <v>5000</v>
      </c>
    </row>
    <row r="14" spans="1:4" ht="21" customHeight="1" x14ac:dyDescent="0.15">
      <c r="A14" s="30"/>
      <c r="B14" s="34"/>
      <c r="C14" s="37">
        <f>COUNTA(C12:C13)</f>
        <v>2</v>
      </c>
      <c r="D14" s="42">
        <f>SUM(D12:D13)</f>
        <v>10000</v>
      </c>
    </row>
    <row r="16" spans="1:4" ht="26.25" customHeight="1" x14ac:dyDescent="0.15">
      <c r="A16" s="27" t="s">
        <v>52</v>
      </c>
      <c r="D16" s="39"/>
    </row>
    <row r="18" spans="1:4" ht="26.25" customHeight="1" x14ac:dyDescent="0.15">
      <c r="A18" s="27" t="s">
        <v>372</v>
      </c>
      <c r="D18" s="39"/>
    </row>
    <row r="20" spans="1:4" ht="26.25" customHeight="1" x14ac:dyDescent="0.15">
      <c r="A20" s="27" t="s">
        <v>373</v>
      </c>
      <c r="D20" s="39"/>
    </row>
    <row r="22" spans="1:4" ht="26.25" customHeight="1" x14ac:dyDescent="0.15">
      <c r="A22" s="27" t="s">
        <v>375</v>
      </c>
      <c r="D22" s="39"/>
    </row>
    <row r="24" spans="1:4" ht="26.25" customHeight="1" x14ac:dyDescent="0.15">
      <c r="A24" s="27" t="s">
        <v>261</v>
      </c>
      <c r="D24" s="39"/>
    </row>
    <row r="25" spans="1:4" ht="20.25" customHeight="1" x14ac:dyDescent="0.15">
      <c r="A25" s="28" t="s">
        <v>3</v>
      </c>
      <c r="B25" s="32" t="s">
        <v>6</v>
      </c>
      <c r="C25" s="32" t="s">
        <v>16</v>
      </c>
      <c r="D25" s="40" t="s">
        <v>15</v>
      </c>
    </row>
    <row r="26" spans="1:4" ht="20.25" customHeight="1" x14ac:dyDescent="0.15">
      <c r="A26" s="29">
        <v>44887</v>
      </c>
      <c r="B26" s="33" t="s">
        <v>36</v>
      </c>
      <c r="C26" s="49" t="s">
        <v>376</v>
      </c>
      <c r="D26" s="41">
        <v>10000</v>
      </c>
    </row>
    <row r="27" spans="1:4" ht="20.25" customHeight="1" x14ac:dyDescent="0.15">
      <c r="A27" s="30"/>
      <c r="B27" s="34"/>
      <c r="C27" s="37">
        <f>COUNTA(C26:C26)</f>
        <v>1</v>
      </c>
      <c r="D27" s="42">
        <f>SUM(D26:D26)</f>
        <v>10000</v>
      </c>
    </row>
    <row r="29" spans="1:4" ht="26.25" customHeight="1" x14ac:dyDescent="0.15">
      <c r="A29" s="27" t="s">
        <v>377</v>
      </c>
      <c r="D29" s="39"/>
    </row>
    <row r="31" spans="1:4" ht="26.25" customHeight="1" x14ac:dyDescent="0.15">
      <c r="A31" s="27" t="s">
        <v>304</v>
      </c>
      <c r="D31" s="39"/>
    </row>
    <row r="33" spans="1:4" ht="26.25" customHeight="1" x14ac:dyDescent="0.15">
      <c r="A33" s="27" t="s">
        <v>250</v>
      </c>
      <c r="D33" s="39"/>
    </row>
    <row r="35" spans="1:4" ht="26.25" customHeight="1" x14ac:dyDescent="0.15">
      <c r="A35" s="27" t="s">
        <v>368</v>
      </c>
      <c r="D35" s="39"/>
    </row>
    <row r="36" spans="1:4" ht="20.25" customHeight="1" x14ac:dyDescent="0.15">
      <c r="A36" s="28" t="s">
        <v>3</v>
      </c>
      <c r="B36" s="32" t="s">
        <v>6</v>
      </c>
      <c r="C36" s="32" t="s">
        <v>16</v>
      </c>
      <c r="D36" s="40" t="s">
        <v>15</v>
      </c>
    </row>
    <row r="37" spans="1:4" ht="21" customHeight="1" x14ac:dyDescent="0.15">
      <c r="A37" s="29">
        <v>44998</v>
      </c>
      <c r="B37" s="33" t="s">
        <v>118</v>
      </c>
      <c r="C37" s="52" t="s">
        <v>164</v>
      </c>
      <c r="D37" s="41">
        <v>5000</v>
      </c>
    </row>
    <row r="38" spans="1:4" ht="20.25" customHeight="1" x14ac:dyDescent="0.15">
      <c r="A38" s="29">
        <v>45014</v>
      </c>
      <c r="B38" s="33" t="s">
        <v>36</v>
      </c>
      <c r="C38" s="49" t="s">
        <v>376</v>
      </c>
      <c r="D38" s="41">
        <v>6000</v>
      </c>
    </row>
    <row r="39" spans="1:4" ht="21" customHeight="1" x14ac:dyDescent="0.15">
      <c r="A39" s="30"/>
      <c r="B39" s="34"/>
      <c r="C39" s="37">
        <f>COUNTA(C37:C37)</f>
        <v>1</v>
      </c>
      <c r="D39" s="42">
        <v>11000</v>
      </c>
    </row>
  </sheetData>
  <phoneticPr fontId="1"/>
  <pageMargins left="0.70866141732283472" right="0.70866141732283472" top="0.8661417322834648" bottom="0.6692913385826772" header="0.27559055118110237" footer="0.19685039370078741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showZeros="0" workbookViewId="0">
      <selection activeCell="F22" sqref="F22"/>
    </sheetView>
  </sheetViews>
  <sheetFormatPr defaultRowHeight="13.5" x14ac:dyDescent="0.15"/>
  <cols>
    <col min="1" max="1" width="9.625" customWidth="1"/>
    <col min="2" max="8" width="11.625" customWidth="1"/>
    <col min="9" max="9" width="9" customWidth="1"/>
    <col min="13" max="13" width="9.375" bestFit="1" customWidth="1"/>
  </cols>
  <sheetData>
    <row r="1" spans="1:8" ht="20.25" customHeight="1" x14ac:dyDescent="0.15">
      <c r="A1" s="1" t="s">
        <v>278</v>
      </c>
    </row>
    <row r="2" spans="1:8" ht="20.25" customHeight="1" x14ac:dyDescent="0.15"/>
    <row r="3" spans="1:8" ht="27" customHeight="1" x14ac:dyDescent="0.15">
      <c r="A3" s="2"/>
      <c r="B3" s="8" t="s">
        <v>20</v>
      </c>
      <c r="C3" s="14" t="s">
        <v>21</v>
      </c>
      <c r="D3" s="14" t="s">
        <v>26</v>
      </c>
      <c r="E3" s="14" t="s">
        <v>14</v>
      </c>
      <c r="F3" s="14" t="s">
        <v>19</v>
      </c>
      <c r="G3" s="14" t="s">
        <v>4</v>
      </c>
      <c r="H3" s="20" t="s">
        <v>58</v>
      </c>
    </row>
    <row r="4" spans="1:8" ht="27.75" customHeight="1" x14ac:dyDescent="0.15">
      <c r="A4" s="3" t="s">
        <v>30</v>
      </c>
      <c r="B4" s="9"/>
      <c r="C4" s="15"/>
      <c r="D4" s="15"/>
      <c r="E4" s="15"/>
      <c r="F4" s="15"/>
      <c r="G4" s="15"/>
      <c r="H4" s="21">
        <f t="shared" ref="H4:H16" si="0">SUM(B4:G4)</f>
        <v>0</v>
      </c>
    </row>
    <row r="5" spans="1:8" ht="27" customHeight="1" x14ac:dyDescent="0.15">
      <c r="A5" s="4" t="s">
        <v>34</v>
      </c>
      <c r="B5" s="10"/>
      <c r="C5" s="16"/>
      <c r="D5" s="16">
        <v>10000</v>
      </c>
      <c r="E5" s="16"/>
      <c r="F5" s="16"/>
      <c r="G5" s="16"/>
      <c r="H5" s="22">
        <f t="shared" si="0"/>
        <v>10000</v>
      </c>
    </row>
    <row r="6" spans="1:8" ht="27.75" customHeight="1" x14ac:dyDescent="0.15">
      <c r="A6" s="5" t="s">
        <v>17</v>
      </c>
      <c r="B6" s="11"/>
      <c r="C6" s="17"/>
      <c r="D6" s="17"/>
      <c r="E6" s="17"/>
      <c r="F6" s="17"/>
      <c r="G6" s="17"/>
      <c r="H6" s="21">
        <f t="shared" si="0"/>
        <v>0</v>
      </c>
    </row>
    <row r="7" spans="1:8" ht="27" customHeight="1" x14ac:dyDescent="0.15">
      <c r="A7" s="4" t="s">
        <v>37</v>
      </c>
      <c r="B7" s="10"/>
      <c r="C7" s="16"/>
      <c r="D7" s="16"/>
      <c r="E7" s="16"/>
      <c r="F7" s="16"/>
      <c r="G7" s="16"/>
      <c r="H7" s="22">
        <f t="shared" si="0"/>
        <v>0</v>
      </c>
    </row>
    <row r="8" spans="1:8" ht="27" customHeight="1" x14ac:dyDescent="0.15">
      <c r="A8" s="5" t="s">
        <v>25</v>
      </c>
      <c r="B8" s="11"/>
      <c r="C8" s="17"/>
      <c r="D8" s="17"/>
      <c r="E8" s="17"/>
      <c r="F8" s="17"/>
      <c r="G8" s="17"/>
      <c r="H8" s="21">
        <f t="shared" si="0"/>
        <v>0</v>
      </c>
    </row>
    <row r="9" spans="1:8" ht="26.25" customHeight="1" x14ac:dyDescent="0.15">
      <c r="A9" s="4" t="s">
        <v>40</v>
      </c>
      <c r="B9" s="10"/>
      <c r="C9" s="16"/>
      <c r="D9" s="16"/>
      <c r="E9" s="16"/>
      <c r="F9" s="16"/>
      <c r="G9" s="16"/>
      <c r="H9" s="22">
        <f t="shared" si="0"/>
        <v>0</v>
      </c>
    </row>
    <row r="10" spans="1:8" ht="27.75" customHeight="1" x14ac:dyDescent="0.15">
      <c r="A10" s="5" t="s">
        <v>46</v>
      </c>
      <c r="B10" s="11"/>
      <c r="C10" s="17"/>
      <c r="D10" s="17">
        <v>5000</v>
      </c>
      <c r="E10" s="17"/>
      <c r="F10" s="17"/>
      <c r="G10" s="17"/>
      <c r="H10" s="21">
        <f t="shared" si="0"/>
        <v>5000</v>
      </c>
    </row>
    <row r="11" spans="1:8" ht="27" customHeight="1" x14ac:dyDescent="0.15">
      <c r="A11" s="4" t="s">
        <v>31</v>
      </c>
      <c r="B11" s="10"/>
      <c r="C11" s="16"/>
      <c r="D11" s="16"/>
      <c r="E11" s="16"/>
      <c r="F11" s="16"/>
      <c r="G11" s="16"/>
      <c r="H11" s="22">
        <f t="shared" si="0"/>
        <v>0</v>
      </c>
    </row>
    <row r="12" spans="1:8" ht="27.75" customHeight="1" x14ac:dyDescent="0.15">
      <c r="A12" s="5" t="s">
        <v>47</v>
      </c>
      <c r="B12" s="11"/>
      <c r="C12" s="17"/>
      <c r="D12" s="17">
        <v>30400</v>
      </c>
      <c r="E12" s="17"/>
      <c r="F12" s="17"/>
      <c r="G12" s="17"/>
      <c r="H12" s="21">
        <f t="shared" si="0"/>
        <v>30400</v>
      </c>
    </row>
    <row r="13" spans="1:8" ht="27.75" customHeight="1" x14ac:dyDescent="0.15">
      <c r="A13" s="4" t="s">
        <v>50</v>
      </c>
      <c r="B13" s="10"/>
      <c r="C13" s="16"/>
      <c r="D13" s="16">
        <v>5000</v>
      </c>
      <c r="E13" s="16"/>
      <c r="F13" s="16"/>
      <c r="G13" s="16"/>
      <c r="H13" s="22">
        <f t="shared" si="0"/>
        <v>5000</v>
      </c>
    </row>
    <row r="14" spans="1:8" ht="27.75" customHeight="1" x14ac:dyDescent="0.15">
      <c r="A14" s="5" t="s">
        <v>57</v>
      </c>
      <c r="B14" s="11"/>
      <c r="C14" s="17"/>
      <c r="D14" s="17"/>
      <c r="E14" s="17"/>
      <c r="F14" s="17"/>
      <c r="G14" s="17"/>
      <c r="H14" s="21">
        <f t="shared" si="0"/>
        <v>0</v>
      </c>
    </row>
    <row r="15" spans="1:8" ht="27.75" customHeight="1" x14ac:dyDescent="0.15">
      <c r="A15" s="6" t="s">
        <v>24</v>
      </c>
      <c r="B15" s="12"/>
      <c r="C15" s="18"/>
      <c r="D15" s="18"/>
      <c r="E15" s="18"/>
      <c r="F15" s="18"/>
      <c r="G15" s="18"/>
      <c r="H15" s="54">
        <f t="shared" si="0"/>
        <v>0</v>
      </c>
    </row>
    <row r="16" spans="1:8" ht="27.75" customHeight="1" x14ac:dyDescent="0.15">
      <c r="A16" s="7" t="s">
        <v>58</v>
      </c>
      <c r="B16" s="13">
        <f t="shared" ref="B16:G16" si="1">SUM(B4:B15)</f>
        <v>0</v>
      </c>
      <c r="C16" s="13">
        <f t="shared" si="1"/>
        <v>0</v>
      </c>
      <c r="D16" s="13">
        <f t="shared" si="1"/>
        <v>50400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25">
        <f t="shared" si="0"/>
        <v>50400</v>
      </c>
    </row>
    <row r="17" spans="13:13" ht="13.5" customHeight="1" x14ac:dyDescent="0.15">
      <c r="M17" s="26"/>
    </row>
  </sheetData>
  <phoneticPr fontId="1"/>
  <pageMargins left="0.70866141732283472" right="0" top="0.94488188976377951" bottom="0.74803149606299213" header="0.51181102362204722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1"/>
  <sheetViews>
    <sheetView view="pageBreakPreview" topLeftCell="A19" zoomScale="85" zoomScaleNormal="115" zoomScaleSheetLayoutView="85" workbookViewId="0">
      <selection activeCell="C28" sqref="C28"/>
    </sheetView>
  </sheetViews>
  <sheetFormatPr defaultRowHeight="13.5" x14ac:dyDescent="0.15"/>
  <cols>
    <col min="1" max="1" width="12.375" customWidth="1"/>
    <col min="3" max="3" width="51.375" customWidth="1"/>
    <col min="4" max="4" width="16.25" customWidth="1"/>
  </cols>
  <sheetData>
    <row r="1" spans="1:4" ht="31.5" customHeight="1" x14ac:dyDescent="0.15">
      <c r="A1" s="1" t="s">
        <v>228</v>
      </c>
    </row>
    <row r="2" spans="1:4" ht="26.25" customHeight="1" x14ac:dyDescent="0.15">
      <c r="A2" s="27" t="s">
        <v>361</v>
      </c>
      <c r="D2" s="39"/>
    </row>
    <row r="3" spans="1:4" ht="15" customHeight="1" x14ac:dyDescent="0.15">
      <c r="A3" s="31"/>
      <c r="B3" s="35"/>
      <c r="C3" s="38"/>
      <c r="D3" s="43"/>
    </row>
    <row r="4" spans="1:4" ht="26.25" customHeight="1" x14ac:dyDescent="0.15">
      <c r="A4" s="27" t="s">
        <v>56</v>
      </c>
      <c r="D4" s="39" t="s">
        <v>12</v>
      </c>
    </row>
    <row r="5" spans="1:4" ht="20.25" customHeight="1" x14ac:dyDescent="0.15">
      <c r="A5" s="28" t="s">
        <v>3</v>
      </c>
      <c r="B5" s="32" t="s">
        <v>6</v>
      </c>
      <c r="C5" s="32" t="s">
        <v>16</v>
      </c>
      <c r="D5" s="40" t="s">
        <v>15</v>
      </c>
    </row>
    <row r="6" spans="1:4" ht="21" customHeight="1" x14ac:dyDescent="0.15">
      <c r="A6" s="29">
        <v>44323</v>
      </c>
      <c r="B6" s="33" t="s">
        <v>118</v>
      </c>
      <c r="C6" s="59" t="s">
        <v>362</v>
      </c>
      <c r="D6" s="41">
        <v>10000</v>
      </c>
    </row>
    <row r="7" spans="1:4" ht="21" customHeight="1" x14ac:dyDescent="0.15">
      <c r="A7" s="57"/>
      <c r="B7" s="33"/>
      <c r="C7" s="60"/>
      <c r="D7" s="41"/>
    </row>
    <row r="8" spans="1:4" ht="21" customHeight="1" x14ac:dyDescent="0.15">
      <c r="A8" s="30"/>
      <c r="B8" s="34"/>
      <c r="C8" s="37">
        <f>COUNTA(C6:C7)</f>
        <v>1</v>
      </c>
      <c r="D8" s="42">
        <f>SUM(D6:D7)</f>
        <v>10000</v>
      </c>
    </row>
    <row r="10" spans="1:4" ht="26.25" customHeight="1" x14ac:dyDescent="0.15">
      <c r="A10" s="27" t="s">
        <v>190</v>
      </c>
      <c r="D10" s="39"/>
    </row>
    <row r="12" spans="1:4" ht="26.25" customHeight="1" x14ac:dyDescent="0.15">
      <c r="A12" s="27" t="s">
        <v>136</v>
      </c>
      <c r="D12" s="39"/>
    </row>
    <row r="14" spans="1:4" ht="26.25" customHeight="1" x14ac:dyDescent="0.15">
      <c r="A14" s="27" t="s">
        <v>130</v>
      </c>
      <c r="D14" s="39"/>
    </row>
    <row r="16" spans="1:4" ht="26.25" customHeight="1" x14ac:dyDescent="0.15">
      <c r="A16" s="27" t="s">
        <v>363</v>
      </c>
      <c r="D16" s="39"/>
    </row>
    <row r="18" spans="1:4" ht="26.25" customHeight="1" x14ac:dyDescent="0.15">
      <c r="A18" s="27" t="s">
        <v>219</v>
      </c>
      <c r="D18" s="39" t="s">
        <v>12</v>
      </c>
    </row>
    <row r="19" spans="1:4" ht="20.25" customHeight="1" x14ac:dyDescent="0.15">
      <c r="A19" s="28" t="s">
        <v>3</v>
      </c>
      <c r="B19" s="32" t="s">
        <v>6</v>
      </c>
      <c r="C19" s="32" t="s">
        <v>16</v>
      </c>
      <c r="D19" s="40" t="s">
        <v>15</v>
      </c>
    </row>
    <row r="20" spans="1:4" ht="21" customHeight="1" x14ac:dyDescent="0.15">
      <c r="A20" s="29">
        <v>44495</v>
      </c>
      <c r="B20" s="33" t="s">
        <v>118</v>
      </c>
      <c r="C20" s="59" t="s">
        <v>364</v>
      </c>
      <c r="D20" s="41">
        <v>5000</v>
      </c>
    </row>
    <row r="21" spans="1:4" ht="21" customHeight="1" x14ac:dyDescent="0.15">
      <c r="A21" s="57"/>
      <c r="B21" s="33"/>
      <c r="C21" s="60"/>
      <c r="D21" s="41"/>
    </row>
    <row r="22" spans="1:4" ht="21" customHeight="1" x14ac:dyDescent="0.15">
      <c r="A22" s="30"/>
      <c r="B22" s="34"/>
      <c r="C22" s="37">
        <f>COUNTA(C20:C21)</f>
        <v>1</v>
      </c>
      <c r="D22" s="42">
        <f>SUM(D20:D21)</f>
        <v>5000</v>
      </c>
    </row>
    <row r="24" spans="1:4" ht="26.25" customHeight="1" x14ac:dyDescent="0.15">
      <c r="A24" s="27" t="s">
        <v>365</v>
      </c>
      <c r="D24" s="39"/>
    </row>
    <row r="26" spans="1:4" ht="26.25" customHeight="1" x14ac:dyDescent="0.15">
      <c r="A26" s="27" t="s">
        <v>224</v>
      </c>
      <c r="D26" s="39" t="s">
        <v>12</v>
      </c>
    </row>
    <row r="27" spans="1:4" ht="20.25" customHeight="1" x14ac:dyDescent="0.15">
      <c r="A27" s="28" t="s">
        <v>3</v>
      </c>
      <c r="B27" s="32" t="s">
        <v>6</v>
      </c>
      <c r="C27" s="32" t="s">
        <v>16</v>
      </c>
      <c r="D27" s="40" t="s">
        <v>15</v>
      </c>
    </row>
    <row r="28" spans="1:4" ht="21" customHeight="1" x14ac:dyDescent="0.15">
      <c r="A28" s="29">
        <v>44898</v>
      </c>
      <c r="B28" s="33" t="s">
        <v>118</v>
      </c>
      <c r="C28" s="59" t="s">
        <v>366</v>
      </c>
      <c r="D28" s="41">
        <v>5000</v>
      </c>
    </row>
    <row r="29" spans="1:4" ht="21" customHeight="1" x14ac:dyDescent="0.15">
      <c r="A29" s="29">
        <v>44916</v>
      </c>
      <c r="B29" s="33" t="s">
        <v>118</v>
      </c>
      <c r="C29" s="59" t="s">
        <v>367</v>
      </c>
      <c r="D29" s="41">
        <v>25400</v>
      </c>
    </row>
    <row r="30" spans="1:4" ht="21" customHeight="1" x14ac:dyDescent="0.15">
      <c r="A30" s="57"/>
      <c r="B30" s="33"/>
      <c r="C30" s="60"/>
      <c r="D30" s="41"/>
    </row>
    <row r="31" spans="1:4" ht="21" customHeight="1" x14ac:dyDescent="0.15">
      <c r="A31" s="30"/>
      <c r="B31" s="34"/>
      <c r="C31" s="37">
        <f>COUNTA(C28:C30)</f>
        <v>2</v>
      </c>
      <c r="D31" s="42">
        <f>SUM(D28:D30)</f>
        <v>30400</v>
      </c>
    </row>
    <row r="33" spans="1:4" ht="26.25" customHeight="1" x14ac:dyDescent="0.15">
      <c r="A33" s="27" t="s">
        <v>133</v>
      </c>
      <c r="D33" s="39" t="s">
        <v>12</v>
      </c>
    </row>
    <row r="34" spans="1:4" ht="20.25" customHeight="1" x14ac:dyDescent="0.15">
      <c r="A34" s="28" t="s">
        <v>3</v>
      </c>
      <c r="B34" s="32" t="s">
        <v>6</v>
      </c>
      <c r="C34" s="32" t="s">
        <v>16</v>
      </c>
      <c r="D34" s="40" t="s">
        <v>15</v>
      </c>
    </row>
    <row r="35" spans="1:4" ht="21" customHeight="1" x14ac:dyDescent="0.15">
      <c r="A35" s="58">
        <v>44568</v>
      </c>
      <c r="B35" s="33" t="s">
        <v>118</v>
      </c>
      <c r="C35" s="61" t="s">
        <v>337</v>
      </c>
      <c r="D35" s="41">
        <v>5000</v>
      </c>
    </row>
    <row r="36" spans="1:4" ht="21" customHeight="1" x14ac:dyDescent="0.15">
      <c r="A36" s="57"/>
      <c r="B36" s="33"/>
      <c r="C36" s="60"/>
      <c r="D36" s="41"/>
    </row>
    <row r="37" spans="1:4" ht="21" customHeight="1" x14ac:dyDescent="0.15">
      <c r="A37" s="30"/>
      <c r="B37" s="34"/>
      <c r="C37" s="37">
        <f>COUNTA(C35:C36)</f>
        <v>1</v>
      </c>
      <c r="D37" s="42">
        <f>SUM(D35:D36)</f>
        <v>5000</v>
      </c>
    </row>
    <row r="39" spans="1:4" ht="26.25" customHeight="1" x14ac:dyDescent="0.15">
      <c r="A39" s="27" t="s">
        <v>369</v>
      </c>
      <c r="D39" s="39"/>
    </row>
    <row r="41" spans="1:4" ht="26.25" customHeight="1" x14ac:dyDescent="0.15">
      <c r="A41" s="27" t="s">
        <v>370</v>
      </c>
      <c r="D41" s="39"/>
    </row>
  </sheetData>
  <phoneticPr fontId="1"/>
  <pageMargins left="0.70866141732283472" right="0.70866141732283472" top="0.8661417322834648" bottom="0.6692913385826772" header="0.27559055118110237" footer="0.19685039370078741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14</vt:i4>
      </vt:variant>
    </vt:vector>
  </HeadingPairs>
  <TitlesOfParts>
    <vt:vector size="45" baseType="lpstr">
      <vt:lpstr>R7月別 </vt:lpstr>
      <vt:lpstr>R7内訳  </vt:lpstr>
      <vt:lpstr>R6月別   </vt:lpstr>
      <vt:lpstr>R5月別  </vt:lpstr>
      <vt:lpstr>R5内訳 </vt:lpstr>
      <vt:lpstr>R4月別 </vt:lpstr>
      <vt:lpstr>R4内訳 </vt:lpstr>
      <vt:lpstr>R3月別</vt:lpstr>
      <vt:lpstr>R3内訳</vt:lpstr>
      <vt:lpstr>R2月別</vt:lpstr>
      <vt:lpstr>R2内訳</vt:lpstr>
      <vt:lpstr>31月別</vt:lpstr>
      <vt:lpstr>31内訳</vt:lpstr>
      <vt:lpstr>30月別</vt:lpstr>
      <vt:lpstr>30内訳</vt:lpstr>
      <vt:lpstr>29月別</vt:lpstr>
      <vt:lpstr>29内訳</vt:lpstr>
      <vt:lpstr>28内訳</vt:lpstr>
      <vt:lpstr>28月別</vt:lpstr>
      <vt:lpstr>27内訳</vt:lpstr>
      <vt:lpstr>27月別</vt:lpstr>
      <vt:lpstr>26内訳</vt:lpstr>
      <vt:lpstr>26月別</vt:lpstr>
      <vt:lpstr>25内訳</vt:lpstr>
      <vt:lpstr>25月別</vt:lpstr>
      <vt:lpstr>24内訳</vt:lpstr>
      <vt:lpstr>24月別</vt:lpstr>
      <vt:lpstr>23内訳</vt:lpstr>
      <vt:lpstr>23月別</vt:lpstr>
      <vt:lpstr>22内訳</vt:lpstr>
      <vt:lpstr>22月別</vt:lpstr>
      <vt:lpstr>'26内訳'!Print_Area</vt:lpstr>
      <vt:lpstr>'27内訳'!Print_Area</vt:lpstr>
      <vt:lpstr>'28内訳'!Print_Area</vt:lpstr>
      <vt:lpstr>'29内訳'!Print_Area</vt:lpstr>
      <vt:lpstr>'31内訳'!Print_Area</vt:lpstr>
      <vt:lpstr>'R2内訳'!Print_Area</vt:lpstr>
      <vt:lpstr>'R3内訳'!Print_Area</vt:lpstr>
      <vt:lpstr>'R4内訳 '!Print_Area</vt:lpstr>
      <vt:lpstr>'R5内訳 '!Print_Area</vt:lpstr>
      <vt:lpstr>'R7内訳  '!Print_Area</vt:lpstr>
      <vt:lpstr>'26内訳'!Print_Titles</vt:lpstr>
      <vt:lpstr>'27内訳'!Print_Titles</vt:lpstr>
      <vt:lpstr>'28内訳'!Print_Titles</vt:lpstr>
      <vt:lpstr>'29内訳'!Print_Titles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</dc:creator>
  <cp:lastModifiedBy>AD23-0253</cp:lastModifiedBy>
  <cp:lastPrinted>2025-04-03T02:54:45Z</cp:lastPrinted>
  <dcterms:created xsi:type="dcterms:W3CDTF">2009-03-23T02:34:44Z</dcterms:created>
  <dcterms:modified xsi:type="dcterms:W3CDTF">2025-04-03T02:54:48Z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2024-05-21T01:14:17Z</vt:filetime>
  </property>
</Properties>
</file>